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usterfs\ACS3\Relación con Inversores\RESULTADOS\Informes Resultados 2023\2023\Informe\"/>
    </mc:Choice>
  </mc:AlternateContent>
  <xr:revisionPtr revIDLastSave="0" documentId="13_ncr:1_{31B80CBD-A4FD-4BF5-945E-413B227FB89F}" xr6:coauthVersionLast="47" xr6:coauthVersionMax="47" xr10:uidLastSave="{00000000-0000-0000-0000-000000000000}"/>
  <bookViews>
    <workbookView xWindow="-108" yWindow="-108" windowWidth="23256" windowHeight="12576" xr2:uid="{EA7CD2DE-FA8D-4BF1-AEB7-D53C37852CCD}"/>
  </bookViews>
  <sheets>
    <sheet name="Informe" sheetId="1" r:id="rId1"/>
    <sheet name="Areas" sheetId="2" r:id="rId2"/>
    <sheet name="Anexos" sheetId="3" r:id="rId3"/>
  </sheets>
  <definedNames>
    <definedName name="_xlnm.Print_Area" localSheetId="2">Anexos!$A$1:$F$156</definedName>
    <definedName name="_xlnm.Print_Area" localSheetId="1">Areas!$A$1:$K$113</definedName>
    <definedName name="_xlnm.Print_Area" localSheetId="0">Informe!$A$1:$G$222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3" i="1" l="1"/>
  <c r="F42" i="3"/>
  <c r="V78" i="2"/>
  <c r="U78" i="2"/>
  <c r="T78" i="2"/>
  <c r="S78" i="2"/>
  <c r="R78" i="2"/>
  <c r="Q78" i="2"/>
  <c r="P78" i="2"/>
  <c r="O78" i="2"/>
  <c r="U77" i="2"/>
  <c r="O77" i="2"/>
  <c r="V76" i="2"/>
  <c r="U76" i="2"/>
  <c r="T76" i="2"/>
  <c r="S76" i="2"/>
  <c r="R76" i="2"/>
  <c r="Q76" i="2"/>
  <c r="P76" i="2"/>
  <c r="O76" i="2"/>
  <c r="V75" i="2"/>
  <c r="U75" i="2"/>
  <c r="T75" i="2"/>
  <c r="S75" i="2"/>
  <c r="R75" i="2"/>
  <c r="Q75" i="2"/>
  <c r="P75" i="2"/>
  <c r="O75" i="2"/>
  <c r="V74" i="2"/>
  <c r="U74" i="2"/>
  <c r="T74" i="2"/>
  <c r="S74" i="2"/>
  <c r="R74" i="2"/>
  <c r="Q74" i="2"/>
  <c r="P74" i="2"/>
  <c r="O74" i="2"/>
  <c r="V73" i="2"/>
  <c r="U73" i="2"/>
  <c r="T73" i="2"/>
  <c r="S73" i="2"/>
  <c r="R73" i="2"/>
  <c r="Q73" i="2"/>
  <c r="P73" i="2"/>
  <c r="O73" i="2"/>
  <c r="N78" i="2"/>
  <c r="N77" i="2"/>
  <c r="N76" i="2"/>
  <c r="N75" i="2"/>
  <c r="N74" i="2"/>
  <c r="M54" i="2"/>
  <c r="Q115" i="2" l="1"/>
  <c r="Q114" i="2"/>
  <c r="Q113" i="2"/>
  <c r="Q112" i="2"/>
  <c r="Q111" i="2"/>
  <c r="P115" i="2"/>
  <c r="P114" i="2"/>
  <c r="P113" i="2"/>
  <c r="P112" i="2"/>
  <c r="P111" i="2"/>
  <c r="O115" i="2"/>
  <c r="O114" i="2"/>
  <c r="O113" i="2"/>
  <c r="O112" i="2"/>
  <c r="O111" i="2"/>
  <c r="N115" i="2"/>
  <c r="N114" i="2"/>
  <c r="N113" i="2"/>
  <c r="N112" i="2"/>
  <c r="N111" i="2"/>
  <c r="P185" i="3" l="1"/>
  <c r="O185" i="3"/>
  <c r="N185" i="3"/>
  <c r="M185" i="3"/>
  <c r="L185" i="3"/>
  <c r="P184" i="3"/>
  <c r="O184" i="3"/>
  <c r="N184" i="3"/>
  <c r="M184" i="3"/>
  <c r="L184" i="3"/>
  <c r="P183" i="3"/>
  <c r="O183" i="3"/>
  <c r="N183" i="3"/>
  <c r="M183" i="3"/>
  <c r="L183" i="3"/>
  <c r="P182" i="3"/>
  <c r="O182" i="3"/>
  <c r="N182" i="3"/>
  <c r="M182" i="3"/>
  <c r="L182" i="3"/>
  <c r="P181" i="3"/>
  <c r="O181" i="3"/>
  <c r="N181" i="3"/>
  <c r="M181" i="3"/>
  <c r="L181" i="3"/>
  <c r="P180" i="3"/>
  <c r="O180" i="3"/>
  <c r="N180" i="3"/>
  <c r="M180" i="3"/>
  <c r="L180" i="3"/>
  <c r="P179" i="3"/>
  <c r="O179" i="3"/>
  <c r="N179" i="3"/>
  <c r="M179" i="3"/>
  <c r="L179" i="3"/>
  <c r="P178" i="3"/>
  <c r="O178" i="3"/>
  <c r="N178" i="3"/>
  <c r="M178" i="3"/>
  <c r="L178" i="3"/>
  <c r="P177" i="3"/>
  <c r="O177" i="3"/>
  <c r="N177" i="3"/>
  <c r="M177" i="3"/>
  <c r="L177" i="3"/>
  <c r="P176" i="3"/>
  <c r="O176" i="3"/>
  <c r="N176" i="3"/>
  <c r="M176" i="3"/>
  <c r="L176" i="3"/>
  <c r="P175" i="3"/>
  <c r="O175" i="3"/>
  <c r="N175" i="3"/>
  <c r="M175" i="3"/>
  <c r="L175" i="3"/>
  <c r="P174" i="3"/>
  <c r="O174" i="3"/>
  <c r="N174" i="3"/>
  <c r="M174" i="3"/>
  <c r="L174" i="3"/>
  <c r="P173" i="3"/>
  <c r="O173" i="3"/>
  <c r="N173" i="3"/>
  <c r="M173" i="3"/>
  <c r="L173" i="3"/>
  <c r="P172" i="3"/>
  <c r="O172" i="3"/>
  <c r="N172" i="3"/>
  <c r="M172" i="3"/>
  <c r="L172" i="3"/>
  <c r="P171" i="3"/>
  <c r="O171" i="3"/>
  <c r="N171" i="3"/>
  <c r="M171" i="3"/>
  <c r="L171" i="3"/>
  <c r="P170" i="3"/>
  <c r="O170" i="3"/>
  <c r="N170" i="3"/>
  <c r="M170" i="3"/>
  <c r="L170" i="3"/>
  <c r="P169" i="3"/>
  <c r="O169" i="3"/>
  <c r="N169" i="3"/>
  <c r="M169" i="3"/>
  <c r="L169" i="3"/>
  <c r="P168" i="3"/>
  <c r="O168" i="3"/>
  <c r="N168" i="3"/>
  <c r="M168" i="3"/>
  <c r="L168" i="3"/>
  <c r="P167" i="3"/>
  <c r="O167" i="3"/>
  <c r="N167" i="3"/>
  <c r="M167" i="3"/>
  <c r="L167" i="3"/>
  <c r="P166" i="3"/>
  <c r="O166" i="3"/>
  <c r="N166" i="3"/>
  <c r="M166" i="3"/>
  <c r="L166" i="3"/>
  <c r="P165" i="3"/>
  <c r="O165" i="3"/>
  <c r="N165" i="3"/>
  <c r="M165" i="3"/>
  <c r="L165" i="3"/>
  <c r="P164" i="3"/>
  <c r="O164" i="3"/>
  <c r="N164" i="3"/>
  <c r="M164" i="3"/>
  <c r="L164" i="3"/>
  <c r="P163" i="3"/>
  <c r="O163" i="3"/>
  <c r="N163" i="3"/>
  <c r="M163" i="3"/>
  <c r="L163" i="3"/>
  <c r="P162" i="3"/>
  <c r="O162" i="3"/>
  <c r="N162" i="3"/>
  <c r="M162" i="3"/>
  <c r="L162" i="3"/>
  <c r="P161" i="3"/>
  <c r="O161" i="3"/>
  <c r="N161" i="3"/>
  <c r="M161" i="3"/>
  <c r="L161" i="3"/>
  <c r="P160" i="3"/>
  <c r="O160" i="3"/>
  <c r="N160" i="3"/>
  <c r="M160" i="3"/>
  <c r="L160" i="3"/>
  <c r="R222" i="1"/>
  <c r="Q222" i="1"/>
  <c r="P222" i="1"/>
  <c r="R221" i="1"/>
  <c r="Q221" i="1"/>
  <c r="P221" i="1"/>
  <c r="R220" i="1"/>
  <c r="Q220" i="1"/>
  <c r="P220" i="1"/>
  <c r="R219" i="1"/>
  <c r="Q219" i="1"/>
  <c r="P219" i="1"/>
  <c r="R218" i="1"/>
  <c r="Q218" i="1"/>
  <c r="P218" i="1"/>
  <c r="R217" i="1"/>
  <c r="Q217" i="1"/>
  <c r="P217" i="1"/>
  <c r="R216" i="1"/>
  <c r="Q216" i="1"/>
  <c r="P216" i="1"/>
  <c r="R215" i="1"/>
  <c r="Q215" i="1"/>
  <c r="P215" i="1"/>
  <c r="R214" i="1"/>
  <c r="Q214" i="1"/>
  <c r="P214" i="1"/>
  <c r="S196" i="1" l="1"/>
  <c r="R196" i="1"/>
  <c r="Q196" i="1"/>
  <c r="P196" i="1"/>
  <c r="O196" i="1"/>
  <c r="N196" i="1"/>
  <c r="S199" i="1"/>
  <c r="R199" i="1"/>
  <c r="Q199" i="1"/>
  <c r="P199" i="1"/>
  <c r="O199" i="1"/>
  <c r="N199" i="1"/>
  <c r="S198" i="1"/>
  <c r="R198" i="1"/>
  <c r="Q198" i="1"/>
  <c r="P198" i="1"/>
  <c r="O198" i="1"/>
  <c r="N198" i="1"/>
  <c r="S197" i="1"/>
  <c r="R197" i="1"/>
  <c r="Q197" i="1"/>
  <c r="P197" i="1"/>
  <c r="O197" i="1"/>
  <c r="N197" i="1"/>
  <c r="S195" i="1"/>
  <c r="R195" i="1"/>
  <c r="Q195" i="1"/>
  <c r="P195" i="1"/>
  <c r="O195" i="1"/>
  <c r="N195" i="1"/>
  <c r="S194" i="1"/>
  <c r="R194" i="1"/>
  <c r="Q194" i="1"/>
  <c r="P194" i="1"/>
  <c r="O194" i="1"/>
  <c r="N194" i="1"/>
  <c r="S193" i="1"/>
  <c r="R193" i="1"/>
  <c r="Q193" i="1"/>
  <c r="P193" i="1"/>
  <c r="O193" i="1"/>
  <c r="N193" i="1"/>
  <c r="S192" i="1"/>
  <c r="R192" i="1"/>
  <c r="Q192" i="1"/>
  <c r="P192" i="1"/>
  <c r="O192" i="1"/>
  <c r="N192" i="1"/>
  <c r="S191" i="1"/>
  <c r="R191" i="1"/>
  <c r="Q191" i="1"/>
  <c r="P191" i="1"/>
  <c r="O191" i="1"/>
  <c r="N191" i="1"/>
  <c r="S190" i="1"/>
  <c r="R190" i="1"/>
  <c r="Q190" i="1"/>
  <c r="P190" i="1"/>
  <c r="O190" i="1"/>
  <c r="N190" i="1"/>
  <c r="S189" i="1"/>
  <c r="R189" i="1"/>
  <c r="Q189" i="1"/>
  <c r="P189" i="1"/>
  <c r="O189" i="1"/>
  <c r="N189" i="1"/>
  <c r="S188" i="1"/>
  <c r="R188" i="1"/>
  <c r="Q188" i="1"/>
  <c r="P188" i="1"/>
  <c r="O188" i="1"/>
  <c r="N188" i="1"/>
  <c r="S187" i="1"/>
  <c r="R187" i="1"/>
  <c r="Q187" i="1"/>
  <c r="P187" i="1"/>
  <c r="O187" i="1"/>
  <c r="N187" i="1"/>
  <c r="S186" i="1"/>
  <c r="R186" i="1"/>
  <c r="Q186" i="1"/>
  <c r="P186" i="1"/>
  <c r="O186" i="1"/>
  <c r="N186" i="1"/>
  <c r="S185" i="1"/>
  <c r="R185" i="1"/>
  <c r="Q185" i="1"/>
  <c r="P185" i="1"/>
  <c r="O185" i="1"/>
  <c r="N185" i="1"/>
  <c r="S184" i="1"/>
  <c r="R184" i="1"/>
  <c r="Q184" i="1"/>
  <c r="P184" i="1"/>
  <c r="O184" i="1"/>
  <c r="N184" i="1"/>
  <c r="S183" i="1"/>
  <c r="R183" i="1"/>
  <c r="Q183" i="1"/>
  <c r="P183" i="1"/>
  <c r="O183" i="1"/>
  <c r="N183" i="1"/>
  <c r="S182" i="1"/>
  <c r="R182" i="1"/>
  <c r="Q182" i="1"/>
  <c r="P182" i="1"/>
  <c r="O182" i="1"/>
  <c r="N182" i="1"/>
  <c r="S181" i="1"/>
  <c r="R181" i="1"/>
  <c r="Q181" i="1"/>
  <c r="P181" i="1"/>
  <c r="O181" i="1"/>
  <c r="N181" i="1"/>
  <c r="S180" i="1"/>
  <c r="R180" i="1"/>
  <c r="Q180" i="1"/>
  <c r="P180" i="1"/>
  <c r="O180" i="1"/>
  <c r="P235" i="3"/>
  <c r="O235" i="3"/>
  <c r="N235" i="3"/>
  <c r="M235" i="3"/>
  <c r="L235" i="3"/>
  <c r="P233" i="3"/>
  <c r="O233" i="3"/>
  <c r="N233" i="3"/>
  <c r="M233" i="3"/>
  <c r="L233" i="3"/>
  <c r="P232" i="3"/>
  <c r="O232" i="3"/>
  <c r="N232" i="3"/>
  <c r="M232" i="3"/>
  <c r="L232" i="3"/>
  <c r="P231" i="3"/>
  <c r="O231" i="3"/>
  <c r="N231" i="3"/>
  <c r="M231" i="3"/>
  <c r="L231" i="3"/>
  <c r="P230" i="3"/>
  <c r="O230" i="3"/>
  <c r="N230" i="3"/>
  <c r="M230" i="3"/>
  <c r="L230" i="3"/>
  <c r="P229" i="3"/>
  <c r="O229" i="3"/>
  <c r="N229" i="3"/>
  <c r="M229" i="3"/>
  <c r="L229" i="3"/>
  <c r="P228" i="3"/>
  <c r="O228" i="3"/>
  <c r="N228" i="3"/>
  <c r="M228" i="3"/>
  <c r="L228" i="3"/>
  <c r="P227" i="3"/>
  <c r="O227" i="3"/>
  <c r="N227" i="3"/>
  <c r="M227" i="3"/>
  <c r="L227" i="3"/>
  <c r="P226" i="3"/>
  <c r="O226" i="3"/>
  <c r="N226" i="3"/>
  <c r="M226" i="3"/>
  <c r="L226" i="3"/>
  <c r="P225" i="3"/>
  <c r="O225" i="3"/>
  <c r="N225" i="3"/>
  <c r="M225" i="3"/>
  <c r="L225" i="3"/>
  <c r="P224" i="3"/>
  <c r="O224" i="3"/>
  <c r="N224" i="3"/>
  <c r="M224" i="3"/>
  <c r="L224" i="3"/>
  <c r="P223" i="3"/>
  <c r="O223" i="3"/>
  <c r="N223" i="3"/>
  <c r="M223" i="3"/>
  <c r="L223" i="3"/>
  <c r="P222" i="3"/>
  <c r="O222" i="3"/>
  <c r="N222" i="3"/>
  <c r="M222" i="3"/>
  <c r="L222" i="3"/>
  <c r="P221" i="3"/>
  <c r="O221" i="3"/>
  <c r="N221" i="3"/>
  <c r="M221" i="3"/>
  <c r="L221" i="3"/>
  <c r="P220" i="3"/>
  <c r="O220" i="3"/>
  <c r="N220" i="3"/>
  <c r="M220" i="3"/>
  <c r="L220" i="3"/>
  <c r="P219" i="3"/>
  <c r="O219" i="3"/>
  <c r="N219" i="3"/>
  <c r="M219" i="3"/>
  <c r="L219" i="3"/>
  <c r="P218" i="3"/>
  <c r="O218" i="3"/>
  <c r="N218" i="3"/>
  <c r="M218" i="3"/>
  <c r="L218" i="3"/>
  <c r="P217" i="3"/>
  <c r="O217" i="3"/>
  <c r="N217" i="3"/>
  <c r="M217" i="3"/>
  <c r="L217" i="3"/>
  <c r="P216" i="3"/>
  <c r="O216" i="3"/>
  <c r="N216" i="3"/>
  <c r="M216" i="3"/>
  <c r="L216" i="3"/>
  <c r="P215" i="3"/>
  <c r="O215" i="3"/>
  <c r="N215" i="3"/>
  <c r="M215" i="3"/>
  <c r="L215" i="3"/>
  <c r="P214" i="3"/>
  <c r="O214" i="3"/>
  <c r="N214" i="3"/>
  <c r="M214" i="3"/>
  <c r="L214" i="3"/>
  <c r="P213" i="3"/>
  <c r="O213" i="3"/>
  <c r="N213" i="3"/>
  <c r="M213" i="3"/>
  <c r="L213" i="3"/>
  <c r="P212" i="3"/>
  <c r="O212" i="3"/>
  <c r="N212" i="3"/>
  <c r="M212" i="3"/>
  <c r="L212" i="3"/>
  <c r="P211" i="3"/>
  <c r="O211" i="3"/>
  <c r="N211" i="3"/>
  <c r="M211" i="3"/>
  <c r="L211" i="3"/>
  <c r="P210" i="3"/>
  <c r="O210" i="3"/>
  <c r="N210" i="3"/>
  <c r="M210" i="3"/>
  <c r="L210" i="3"/>
  <c r="P209" i="3"/>
  <c r="O209" i="3"/>
  <c r="N209" i="3"/>
  <c r="M209" i="3"/>
  <c r="L209" i="3"/>
  <c r="P208" i="3"/>
  <c r="O208" i="3"/>
  <c r="N208" i="3"/>
  <c r="M208" i="3"/>
  <c r="L208" i="3"/>
  <c r="P206" i="3"/>
  <c r="O206" i="3"/>
  <c r="N206" i="3"/>
  <c r="M206" i="3"/>
  <c r="L206" i="3"/>
  <c r="P205" i="3"/>
  <c r="O205" i="3"/>
  <c r="N205" i="3"/>
  <c r="M205" i="3"/>
  <c r="L205" i="3"/>
  <c r="P204" i="3"/>
  <c r="O204" i="3"/>
  <c r="N204" i="3"/>
  <c r="M204" i="3"/>
  <c r="L204" i="3"/>
  <c r="P203" i="3"/>
  <c r="O203" i="3"/>
  <c r="N203" i="3"/>
  <c r="M203" i="3"/>
  <c r="L203" i="3"/>
  <c r="P202" i="3"/>
  <c r="O202" i="3"/>
  <c r="N202" i="3"/>
  <c r="M202" i="3"/>
  <c r="L202" i="3"/>
  <c r="P201" i="3"/>
  <c r="O201" i="3"/>
  <c r="N201" i="3"/>
  <c r="M201" i="3"/>
  <c r="L201" i="3"/>
  <c r="P200" i="3"/>
  <c r="O200" i="3"/>
  <c r="N200" i="3"/>
  <c r="M200" i="3"/>
  <c r="L200" i="3"/>
  <c r="P199" i="3"/>
  <c r="O199" i="3"/>
  <c r="N199" i="3"/>
  <c r="M199" i="3"/>
  <c r="L199" i="3"/>
  <c r="P198" i="3"/>
  <c r="O198" i="3"/>
  <c r="N198" i="3"/>
  <c r="M198" i="3"/>
  <c r="L198" i="3"/>
  <c r="P197" i="3"/>
  <c r="O197" i="3"/>
  <c r="N197" i="3"/>
  <c r="M197" i="3"/>
  <c r="L197" i="3"/>
  <c r="P196" i="3"/>
  <c r="O196" i="3"/>
  <c r="N196" i="3"/>
  <c r="M196" i="3"/>
  <c r="L196" i="3"/>
  <c r="P195" i="3"/>
  <c r="O195" i="3"/>
  <c r="N195" i="3"/>
  <c r="M195" i="3"/>
  <c r="L195" i="3"/>
  <c r="P194" i="3"/>
  <c r="O194" i="3"/>
  <c r="N194" i="3"/>
  <c r="M194" i="3"/>
  <c r="L194" i="3"/>
  <c r="P193" i="3"/>
  <c r="O193" i="3"/>
  <c r="N193" i="3"/>
  <c r="M193" i="3"/>
  <c r="L193" i="3"/>
  <c r="P192" i="3"/>
  <c r="O192" i="3"/>
  <c r="N192" i="3"/>
  <c r="M192" i="3"/>
  <c r="L192" i="3"/>
  <c r="P191" i="3"/>
  <c r="O191" i="3"/>
  <c r="N191" i="3"/>
  <c r="M191" i="3"/>
  <c r="L191" i="3"/>
  <c r="P190" i="3"/>
  <c r="O190" i="3"/>
  <c r="N190" i="3"/>
  <c r="M190" i="3"/>
  <c r="L190" i="3"/>
  <c r="M95" i="1"/>
  <c r="M175" i="1"/>
  <c r="R116" i="1"/>
  <c r="Q116" i="1"/>
  <c r="P116" i="1"/>
  <c r="O116" i="1"/>
  <c r="N116" i="1"/>
  <c r="R138" i="1"/>
  <c r="Q138" i="1"/>
  <c r="P138" i="1"/>
  <c r="O138" i="1"/>
  <c r="N138" i="1"/>
  <c r="R136" i="1"/>
  <c r="P136" i="1"/>
  <c r="N136" i="1"/>
  <c r="R135" i="1"/>
  <c r="P135" i="1"/>
  <c r="N135" i="1"/>
  <c r="R134" i="1"/>
  <c r="P134" i="1"/>
  <c r="N134" i="1"/>
  <c r="R133" i="1"/>
  <c r="P133" i="1"/>
  <c r="N133" i="1"/>
  <c r="R132" i="1"/>
  <c r="P132" i="1"/>
  <c r="N132" i="1"/>
  <c r="R131" i="1"/>
  <c r="P131" i="1"/>
  <c r="N131" i="1"/>
  <c r="R130" i="1"/>
  <c r="P130" i="1"/>
  <c r="N130" i="1"/>
  <c r="R129" i="1"/>
  <c r="Q129" i="1"/>
  <c r="P129" i="1"/>
  <c r="O129" i="1"/>
  <c r="N129" i="1"/>
  <c r="R128" i="1"/>
  <c r="P128" i="1"/>
  <c r="N128" i="1"/>
  <c r="R127" i="1"/>
  <c r="P127" i="1"/>
  <c r="N127" i="1"/>
  <c r="R126" i="1"/>
  <c r="P126" i="1"/>
  <c r="N126" i="1"/>
  <c r="R125" i="1"/>
  <c r="P125" i="1"/>
  <c r="N125" i="1"/>
  <c r="R124" i="1"/>
  <c r="P124" i="1"/>
  <c r="N124" i="1"/>
  <c r="R123" i="1"/>
  <c r="P123" i="1"/>
  <c r="N123" i="1"/>
  <c r="R122" i="1"/>
  <c r="P122" i="1"/>
  <c r="N122" i="1"/>
  <c r="R121" i="1"/>
  <c r="Q121" i="1"/>
  <c r="P121" i="1"/>
  <c r="O121" i="1"/>
  <c r="N121" i="1"/>
  <c r="R120" i="1"/>
  <c r="P120" i="1"/>
  <c r="N120" i="1"/>
  <c r="R119" i="1"/>
  <c r="P119" i="1"/>
  <c r="N119" i="1"/>
  <c r="R118" i="1"/>
  <c r="P118" i="1"/>
  <c r="N118" i="1"/>
  <c r="R117" i="1"/>
  <c r="Q117" i="1"/>
  <c r="P117" i="1"/>
  <c r="O117" i="1"/>
  <c r="N117" i="1"/>
  <c r="R115" i="1"/>
  <c r="Q115" i="1"/>
  <c r="P115" i="1"/>
  <c r="O115" i="1"/>
  <c r="N115" i="1"/>
  <c r="R114" i="1"/>
  <c r="P114" i="1"/>
  <c r="N114" i="1"/>
  <c r="R113" i="1"/>
  <c r="P113" i="1"/>
  <c r="N113" i="1"/>
  <c r="R112" i="1"/>
  <c r="P112" i="1"/>
  <c r="N112" i="1"/>
  <c r="R111" i="1"/>
  <c r="P111" i="1"/>
  <c r="N111" i="1"/>
  <c r="R110" i="1"/>
  <c r="P110" i="1"/>
  <c r="N110" i="1"/>
  <c r="R109" i="1"/>
  <c r="P109" i="1"/>
  <c r="N109" i="1"/>
  <c r="R108" i="1"/>
  <c r="P108" i="1"/>
  <c r="N108" i="1"/>
  <c r="R107" i="1"/>
  <c r="Q107" i="1"/>
  <c r="P107" i="1"/>
  <c r="O107" i="1"/>
  <c r="N107" i="1"/>
  <c r="R106" i="1"/>
  <c r="P106" i="1"/>
  <c r="N106" i="1"/>
  <c r="R105" i="1"/>
  <c r="P105" i="1"/>
  <c r="N105" i="1"/>
  <c r="R104" i="1"/>
  <c r="P104" i="1"/>
  <c r="N104" i="1"/>
  <c r="R103" i="1"/>
  <c r="P103" i="1"/>
  <c r="N103" i="1"/>
  <c r="R102" i="1"/>
  <c r="P102" i="1"/>
  <c r="N102" i="1"/>
  <c r="R101" i="1"/>
  <c r="P101" i="1"/>
  <c r="N101" i="1"/>
  <c r="R100" i="1"/>
  <c r="P100" i="1"/>
  <c r="N100" i="1"/>
  <c r="R99" i="1"/>
  <c r="Q99" i="1"/>
  <c r="P99" i="1"/>
  <c r="O99" i="1"/>
  <c r="N99" i="1"/>
  <c r="N154" i="3" l="1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P109" i="3"/>
  <c r="N109" i="3"/>
  <c r="L109" i="3"/>
  <c r="P108" i="3"/>
  <c r="N108" i="3"/>
  <c r="L108" i="3"/>
  <c r="P107" i="3"/>
  <c r="N107" i="3"/>
  <c r="L107" i="3"/>
  <c r="P102" i="3"/>
  <c r="N102" i="3"/>
  <c r="L102" i="3"/>
  <c r="N101" i="3"/>
  <c r="L101" i="3"/>
  <c r="P100" i="3"/>
  <c r="O100" i="3"/>
  <c r="N100" i="3"/>
  <c r="M100" i="3"/>
  <c r="L100" i="3"/>
  <c r="P99" i="3"/>
  <c r="O99" i="3"/>
  <c r="N99" i="3"/>
  <c r="M99" i="3"/>
  <c r="L99" i="3"/>
  <c r="P98" i="3"/>
  <c r="O98" i="3"/>
  <c r="N98" i="3"/>
  <c r="M98" i="3"/>
  <c r="L98" i="3"/>
  <c r="P93" i="3"/>
  <c r="N93" i="3"/>
  <c r="L93" i="3"/>
  <c r="N92" i="3"/>
  <c r="L92" i="3"/>
  <c r="P91" i="3"/>
  <c r="O91" i="3"/>
  <c r="N91" i="3"/>
  <c r="M91" i="3"/>
  <c r="L91" i="3"/>
  <c r="P90" i="3"/>
  <c r="O90" i="3"/>
  <c r="N90" i="3"/>
  <c r="M90" i="3"/>
  <c r="L90" i="3"/>
  <c r="P89" i="3"/>
  <c r="O89" i="3"/>
  <c r="N89" i="3"/>
  <c r="M89" i="3"/>
  <c r="L89" i="3"/>
  <c r="P84" i="3"/>
  <c r="N84" i="3"/>
  <c r="L84" i="3"/>
  <c r="N83" i="3"/>
  <c r="L83" i="3"/>
  <c r="P82" i="3"/>
  <c r="O82" i="3"/>
  <c r="N82" i="3"/>
  <c r="M82" i="3"/>
  <c r="L82" i="3"/>
  <c r="P81" i="3"/>
  <c r="O81" i="3"/>
  <c r="N81" i="3"/>
  <c r="M81" i="3"/>
  <c r="L81" i="3"/>
  <c r="P80" i="3"/>
  <c r="O80" i="3"/>
  <c r="N80" i="3"/>
  <c r="M80" i="3"/>
  <c r="L80" i="3"/>
  <c r="P75" i="3"/>
  <c r="N75" i="3"/>
  <c r="L75" i="3"/>
  <c r="N74" i="3"/>
  <c r="L74" i="3"/>
  <c r="P73" i="3"/>
  <c r="O73" i="3"/>
  <c r="N73" i="3"/>
  <c r="M73" i="3"/>
  <c r="L73" i="3"/>
  <c r="P72" i="3"/>
  <c r="O72" i="3"/>
  <c r="N72" i="3"/>
  <c r="M72" i="3"/>
  <c r="L72" i="3"/>
  <c r="P71" i="3"/>
  <c r="O71" i="3"/>
  <c r="N71" i="3"/>
  <c r="M71" i="3"/>
  <c r="L71" i="3"/>
  <c r="P66" i="3"/>
  <c r="O66" i="3"/>
  <c r="N66" i="3"/>
  <c r="M66" i="3"/>
  <c r="P65" i="3"/>
  <c r="O65" i="3"/>
  <c r="N65" i="3"/>
  <c r="M65" i="3"/>
  <c r="P64" i="3"/>
  <c r="O64" i="3"/>
  <c r="N64" i="3"/>
  <c r="M64" i="3"/>
  <c r="P63" i="3"/>
  <c r="O63" i="3"/>
  <c r="N63" i="3"/>
  <c r="M63" i="3"/>
  <c r="P62" i="3"/>
  <c r="O62" i="3"/>
  <c r="N62" i="3"/>
  <c r="M62" i="3"/>
  <c r="P56" i="3"/>
  <c r="O56" i="3"/>
  <c r="N56" i="3"/>
  <c r="M56" i="3"/>
  <c r="P55" i="3"/>
  <c r="O55" i="3"/>
  <c r="N55" i="3"/>
  <c r="M55" i="3"/>
  <c r="P54" i="3"/>
  <c r="O54" i="3"/>
  <c r="N54" i="3"/>
  <c r="M54" i="3"/>
  <c r="P53" i="3"/>
  <c r="O53" i="3"/>
  <c r="N53" i="3"/>
  <c r="M53" i="3"/>
  <c r="P52" i="3"/>
  <c r="O52" i="3"/>
  <c r="N52" i="3"/>
  <c r="M52" i="3"/>
  <c r="P46" i="3"/>
  <c r="O46" i="3"/>
  <c r="N46" i="3"/>
  <c r="M46" i="3"/>
  <c r="P45" i="3"/>
  <c r="O45" i="3"/>
  <c r="N45" i="3"/>
  <c r="M45" i="3"/>
  <c r="P44" i="3"/>
  <c r="O44" i="3"/>
  <c r="N44" i="3"/>
  <c r="M44" i="3"/>
  <c r="P43" i="3"/>
  <c r="O43" i="3"/>
  <c r="N43" i="3"/>
  <c r="M43" i="3"/>
  <c r="P42" i="3"/>
  <c r="O42" i="3"/>
  <c r="N42" i="3"/>
  <c r="M42" i="3"/>
  <c r="P37" i="3"/>
  <c r="O37" i="3"/>
  <c r="N37" i="3"/>
  <c r="M37" i="3"/>
  <c r="L37" i="3"/>
  <c r="P36" i="3"/>
  <c r="O36" i="3"/>
  <c r="N36" i="3"/>
  <c r="M36" i="3"/>
  <c r="L36" i="3"/>
  <c r="P31" i="3"/>
  <c r="O31" i="3"/>
  <c r="N31" i="3"/>
  <c r="M31" i="3"/>
  <c r="L31" i="3"/>
  <c r="P30" i="3"/>
  <c r="O30" i="3"/>
  <c r="N30" i="3"/>
  <c r="M30" i="3"/>
  <c r="L30" i="3"/>
  <c r="O23" i="3"/>
  <c r="N23" i="3"/>
  <c r="M23" i="3"/>
  <c r="L23" i="3"/>
  <c r="O22" i="3"/>
  <c r="N22" i="3"/>
  <c r="M22" i="3"/>
  <c r="L22" i="3"/>
  <c r="O21" i="3"/>
  <c r="N21" i="3"/>
  <c r="M21" i="3"/>
  <c r="L21" i="3"/>
  <c r="O20" i="3"/>
  <c r="N20" i="3"/>
  <c r="M20" i="3"/>
  <c r="L20" i="3"/>
  <c r="N17" i="3"/>
  <c r="L17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4" i="3"/>
  <c r="L4" i="3"/>
  <c r="M3" i="3"/>
  <c r="L3" i="3"/>
  <c r="S105" i="2"/>
  <c r="R105" i="2"/>
  <c r="Q105" i="2"/>
  <c r="P105" i="2"/>
  <c r="O105" i="2"/>
  <c r="N105" i="2"/>
  <c r="S104" i="2"/>
  <c r="R104" i="2"/>
  <c r="Q104" i="2"/>
  <c r="P104" i="2"/>
  <c r="O104" i="2"/>
  <c r="N104" i="2"/>
  <c r="S103" i="2"/>
  <c r="R103" i="2"/>
  <c r="Q103" i="2"/>
  <c r="P103" i="2"/>
  <c r="O103" i="2"/>
  <c r="N103" i="2"/>
  <c r="S102" i="2"/>
  <c r="R102" i="2"/>
  <c r="Q102" i="2"/>
  <c r="P102" i="2"/>
  <c r="O102" i="2"/>
  <c r="N102" i="2"/>
  <c r="R97" i="2"/>
  <c r="Q97" i="2"/>
  <c r="P97" i="2"/>
  <c r="O97" i="2"/>
  <c r="N97" i="2"/>
  <c r="R96" i="2"/>
  <c r="Q96" i="2"/>
  <c r="P96" i="2"/>
  <c r="O96" i="2"/>
  <c r="N96" i="2"/>
  <c r="R95" i="2"/>
  <c r="Q95" i="2"/>
  <c r="P95" i="2"/>
  <c r="O95" i="2"/>
  <c r="N95" i="2"/>
  <c r="R94" i="2"/>
  <c r="P94" i="2"/>
  <c r="N94" i="2"/>
  <c r="N73" i="2"/>
  <c r="R67" i="2" l="1"/>
  <c r="Q67" i="2"/>
  <c r="P67" i="2"/>
  <c r="O67" i="2"/>
  <c r="N67" i="2"/>
  <c r="R66" i="2"/>
  <c r="Q66" i="2"/>
  <c r="P66" i="2"/>
  <c r="O66" i="2"/>
  <c r="N66" i="2"/>
  <c r="R65" i="2"/>
  <c r="Q65" i="2"/>
  <c r="P65" i="2"/>
  <c r="O65" i="2"/>
  <c r="N65" i="2"/>
  <c r="R60" i="2"/>
  <c r="Q60" i="2"/>
  <c r="P60" i="2"/>
  <c r="O60" i="2"/>
  <c r="N60" i="2"/>
  <c r="R59" i="2"/>
  <c r="Q59" i="2"/>
  <c r="P59" i="2"/>
  <c r="O59" i="2"/>
  <c r="N59" i="2"/>
  <c r="R58" i="2"/>
  <c r="Q58" i="2"/>
  <c r="P58" i="2"/>
  <c r="O58" i="2"/>
  <c r="N58" i="2"/>
  <c r="R53" i="2"/>
  <c r="Q53" i="2"/>
  <c r="P53" i="2"/>
  <c r="O53" i="2"/>
  <c r="N53" i="2"/>
  <c r="R52" i="2"/>
  <c r="Q52" i="2"/>
  <c r="P52" i="2"/>
  <c r="O52" i="2"/>
  <c r="N52" i="2"/>
  <c r="R51" i="2"/>
  <c r="Q51" i="2"/>
  <c r="P51" i="2"/>
  <c r="O51" i="2"/>
  <c r="N51" i="2"/>
  <c r="R50" i="2"/>
  <c r="Q50" i="2"/>
  <c r="P50" i="2"/>
  <c r="O50" i="2"/>
  <c r="N50" i="2"/>
  <c r="R45" i="2"/>
  <c r="Q45" i="2"/>
  <c r="P45" i="2"/>
  <c r="O45" i="2"/>
  <c r="N45" i="2"/>
  <c r="R44" i="2"/>
  <c r="Q44" i="2"/>
  <c r="P44" i="2"/>
  <c r="O44" i="2"/>
  <c r="N44" i="2"/>
  <c r="R43" i="2"/>
  <c r="Q43" i="2"/>
  <c r="P43" i="2"/>
  <c r="O43" i="2"/>
  <c r="N43" i="2"/>
  <c r="R37" i="2"/>
  <c r="Q37" i="2"/>
  <c r="P37" i="2"/>
  <c r="O37" i="2"/>
  <c r="N37" i="2"/>
  <c r="R36" i="2"/>
  <c r="Q36" i="2"/>
  <c r="P36" i="2"/>
  <c r="O36" i="2"/>
  <c r="N36" i="2"/>
  <c r="R35" i="2"/>
  <c r="Q35" i="2"/>
  <c r="P35" i="2"/>
  <c r="O35" i="2"/>
  <c r="N35" i="2"/>
  <c r="R30" i="2"/>
  <c r="Q30" i="2"/>
  <c r="P30" i="2"/>
  <c r="O30" i="2"/>
  <c r="N30" i="2"/>
  <c r="R29" i="2"/>
  <c r="Q29" i="2"/>
  <c r="P29" i="2"/>
  <c r="O29" i="2"/>
  <c r="N29" i="2"/>
  <c r="R28" i="2"/>
  <c r="Q28" i="2"/>
  <c r="P28" i="2"/>
  <c r="O28" i="2"/>
  <c r="N28" i="2"/>
  <c r="S23" i="2"/>
  <c r="R23" i="2"/>
  <c r="Q23" i="2"/>
  <c r="P23" i="2"/>
  <c r="O23" i="2"/>
  <c r="N23" i="2"/>
  <c r="S22" i="2"/>
  <c r="R22" i="2"/>
  <c r="Q22" i="2"/>
  <c r="P22" i="2"/>
  <c r="O22" i="2"/>
  <c r="N22" i="2"/>
  <c r="S21" i="2"/>
  <c r="R21" i="2"/>
  <c r="Q21" i="2"/>
  <c r="P21" i="2"/>
  <c r="O21" i="2"/>
  <c r="N21" i="2"/>
  <c r="S20" i="2"/>
  <c r="R20" i="2"/>
  <c r="Q20" i="2"/>
  <c r="P20" i="2"/>
  <c r="O20" i="2"/>
  <c r="N20" i="2"/>
  <c r="S19" i="2"/>
  <c r="R19" i="2"/>
  <c r="Q19" i="2"/>
  <c r="P19" i="2"/>
  <c r="O19" i="2"/>
  <c r="N19" i="2"/>
  <c r="S18" i="2"/>
  <c r="R18" i="2"/>
  <c r="Q18" i="2"/>
  <c r="P18" i="2"/>
  <c r="O18" i="2"/>
  <c r="N18" i="2"/>
  <c r="S17" i="2"/>
  <c r="R17" i="2"/>
  <c r="Q17" i="2"/>
  <c r="P17" i="2"/>
  <c r="O17" i="2"/>
  <c r="N17" i="2"/>
  <c r="O12" i="2"/>
  <c r="N12" i="2"/>
  <c r="P11" i="2"/>
  <c r="O11" i="2"/>
  <c r="N11" i="2"/>
  <c r="O10" i="2"/>
  <c r="N10" i="2"/>
  <c r="P9" i="2"/>
  <c r="O9" i="2"/>
  <c r="N9" i="2"/>
  <c r="O8" i="2"/>
  <c r="N8" i="2"/>
  <c r="P7" i="2"/>
  <c r="O7" i="2"/>
  <c r="N7" i="2"/>
  <c r="O6" i="2"/>
  <c r="N6" i="2"/>
  <c r="P5" i="2"/>
  <c r="O5" i="2"/>
  <c r="N5" i="2"/>
  <c r="P4" i="2"/>
  <c r="O4" i="2"/>
  <c r="N4" i="2"/>
  <c r="R210" i="1"/>
  <c r="Q210" i="1"/>
  <c r="P210" i="1"/>
  <c r="R209" i="1"/>
  <c r="Q209" i="1"/>
  <c r="P209" i="1"/>
  <c r="R208" i="1"/>
  <c r="Q208" i="1"/>
  <c r="P208" i="1"/>
  <c r="R207" i="1"/>
  <c r="Q207" i="1"/>
  <c r="P207" i="1"/>
  <c r="R206" i="1"/>
  <c r="Q206" i="1"/>
  <c r="P206" i="1"/>
  <c r="R205" i="1"/>
  <c r="Q205" i="1"/>
  <c r="P205" i="1"/>
  <c r="R204" i="1"/>
  <c r="Q204" i="1"/>
  <c r="P204" i="1"/>
  <c r="N180" i="1"/>
  <c r="S173" i="1" l="1"/>
  <c r="R173" i="1"/>
  <c r="Q173" i="1"/>
  <c r="P173" i="1"/>
  <c r="O173" i="1"/>
  <c r="S174" i="1"/>
  <c r="R174" i="1"/>
  <c r="Q174" i="1"/>
  <c r="P174" i="1"/>
  <c r="O174" i="1"/>
  <c r="R172" i="1"/>
  <c r="Q172" i="1"/>
  <c r="P172" i="1"/>
  <c r="O172" i="1"/>
  <c r="R171" i="1"/>
  <c r="Q171" i="1"/>
  <c r="P171" i="1"/>
  <c r="O171" i="1"/>
  <c r="R170" i="1"/>
  <c r="Q170" i="1"/>
  <c r="P170" i="1"/>
  <c r="O170" i="1"/>
  <c r="R169" i="1"/>
  <c r="Q169" i="1"/>
  <c r="P169" i="1"/>
  <c r="O169" i="1"/>
  <c r="R168" i="1"/>
  <c r="Q168" i="1"/>
  <c r="P168" i="1"/>
  <c r="O168" i="1"/>
  <c r="S167" i="1"/>
  <c r="R167" i="1"/>
  <c r="Q167" i="1"/>
  <c r="P167" i="1"/>
  <c r="O167" i="1"/>
  <c r="R166" i="1"/>
  <c r="Q166" i="1"/>
  <c r="P166" i="1"/>
  <c r="O166" i="1"/>
  <c r="S165" i="1"/>
  <c r="R165" i="1"/>
  <c r="Q165" i="1"/>
  <c r="P165" i="1"/>
  <c r="O165" i="1"/>
  <c r="R164" i="1"/>
  <c r="Q164" i="1"/>
  <c r="P164" i="1"/>
  <c r="O164" i="1"/>
  <c r="R151" i="1"/>
  <c r="Q151" i="1"/>
  <c r="P151" i="1"/>
  <c r="O151" i="1"/>
  <c r="N151" i="1"/>
  <c r="R150" i="1"/>
  <c r="Q150" i="1"/>
  <c r="P150" i="1"/>
  <c r="O150" i="1"/>
  <c r="N150" i="1"/>
  <c r="R149" i="1"/>
  <c r="Q149" i="1"/>
  <c r="P149" i="1"/>
  <c r="O149" i="1"/>
  <c r="N149" i="1"/>
  <c r="R148" i="1"/>
  <c r="Q148" i="1"/>
  <c r="P148" i="1"/>
  <c r="O148" i="1"/>
  <c r="N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P94" i="1"/>
  <c r="O94" i="1"/>
  <c r="N94" i="1"/>
  <c r="P92" i="1"/>
  <c r="O92" i="1"/>
  <c r="N92" i="1"/>
  <c r="P91" i="1"/>
  <c r="O91" i="1"/>
  <c r="N91" i="1"/>
  <c r="P90" i="1"/>
  <c r="O90" i="1"/>
  <c r="N90" i="1"/>
  <c r="P89" i="1"/>
  <c r="O89" i="1"/>
  <c r="N89" i="1"/>
  <c r="P88" i="1"/>
  <c r="O88" i="1"/>
  <c r="N88" i="1"/>
  <c r="P87" i="1"/>
  <c r="O87" i="1"/>
  <c r="N87" i="1"/>
  <c r="P86" i="1"/>
  <c r="O86" i="1"/>
  <c r="N86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S59" i="1"/>
  <c r="R59" i="1"/>
  <c r="Q59" i="1"/>
  <c r="P59" i="1"/>
  <c r="O59" i="1"/>
  <c r="N59" i="1"/>
  <c r="S58" i="1"/>
  <c r="R58" i="1"/>
  <c r="Q58" i="1"/>
  <c r="P58" i="1"/>
  <c r="O58" i="1"/>
  <c r="N58" i="1"/>
  <c r="S57" i="1"/>
  <c r="R57" i="1"/>
  <c r="Q57" i="1"/>
  <c r="P57" i="1"/>
  <c r="O57" i="1"/>
  <c r="N57" i="1"/>
  <c r="S56" i="1"/>
  <c r="R56" i="1"/>
  <c r="Q56" i="1"/>
  <c r="P56" i="1"/>
  <c r="O56" i="1"/>
  <c r="N56" i="1"/>
  <c r="S55" i="1"/>
  <c r="R55" i="1"/>
  <c r="Q55" i="1"/>
  <c r="P55" i="1"/>
  <c r="O55" i="1"/>
  <c r="N55" i="1"/>
  <c r="S54" i="1"/>
  <c r="R54" i="1"/>
  <c r="Q54" i="1"/>
  <c r="P54" i="1"/>
  <c r="O54" i="1"/>
  <c r="N54" i="1"/>
  <c r="S53" i="1"/>
  <c r="R53" i="1"/>
  <c r="Q53" i="1"/>
  <c r="P53" i="1"/>
  <c r="O53" i="1"/>
  <c r="N53" i="1"/>
  <c r="S52" i="1"/>
  <c r="R52" i="1"/>
  <c r="Q52" i="1"/>
  <c r="P52" i="1"/>
  <c r="O52" i="1"/>
  <c r="N52" i="1"/>
  <c r="S47" i="1"/>
  <c r="R47" i="1"/>
  <c r="Q47" i="1"/>
  <c r="P47" i="1"/>
  <c r="O47" i="1"/>
  <c r="N47" i="1"/>
  <c r="S46" i="1"/>
  <c r="R46" i="1"/>
  <c r="Q46" i="1"/>
  <c r="P46" i="1"/>
  <c r="O46" i="1"/>
  <c r="N46" i="1"/>
  <c r="S45" i="1"/>
  <c r="R45" i="1"/>
  <c r="Q45" i="1"/>
  <c r="P45" i="1"/>
  <c r="O45" i="1"/>
  <c r="N45" i="1"/>
  <c r="S44" i="1"/>
  <c r="R44" i="1"/>
  <c r="Q44" i="1"/>
  <c r="P44" i="1"/>
  <c r="O44" i="1"/>
  <c r="N44" i="1"/>
  <c r="S43" i="1"/>
  <c r="R43" i="1"/>
  <c r="Q43" i="1"/>
  <c r="P43" i="1"/>
  <c r="O43" i="1"/>
  <c r="N43" i="1"/>
  <c r="S38" i="1"/>
  <c r="R38" i="1"/>
  <c r="Q38" i="1"/>
  <c r="P38" i="1"/>
  <c r="O38" i="1"/>
  <c r="N38" i="1"/>
  <c r="S37" i="1"/>
  <c r="R37" i="1"/>
  <c r="Q37" i="1"/>
  <c r="P37" i="1"/>
  <c r="O37" i="1"/>
  <c r="N37" i="1"/>
  <c r="S36" i="1"/>
  <c r="R36" i="1"/>
  <c r="Q36" i="1"/>
  <c r="P36" i="1"/>
  <c r="O36" i="1"/>
  <c r="N36" i="1"/>
  <c r="S35" i="1"/>
  <c r="R35" i="1"/>
  <c r="Q35" i="1"/>
  <c r="P35" i="1"/>
  <c r="O35" i="1"/>
  <c r="N35" i="1"/>
  <c r="S34" i="1"/>
  <c r="R34" i="1"/>
  <c r="Q34" i="1"/>
  <c r="P34" i="1"/>
  <c r="O34" i="1"/>
  <c r="N34" i="1"/>
  <c r="S33" i="1"/>
  <c r="R33" i="1"/>
  <c r="Q33" i="1"/>
  <c r="P33" i="1"/>
  <c r="O33" i="1"/>
  <c r="N33" i="1"/>
  <c r="S32" i="1"/>
  <c r="R32" i="1"/>
  <c r="Q32" i="1"/>
  <c r="P32" i="1"/>
  <c r="O32" i="1"/>
  <c r="N32" i="1"/>
  <c r="S31" i="1"/>
  <c r="R31" i="1"/>
  <c r="Q31" i="1"/>
  <c r="P31" i="1"/>
  <c r="O31" i="1"/>
  <c r="N31" i="1"/>
  <c r="S26" i="1"/>
  <c r="R26" i="1"/>
  <c r="Q26" i="1"/>
  <c r="P26" i="1"/>
  <c r="O26" i="1"/>
  <c r="N26" i="1"/>
  <c r="S25" i="1"/>
  <c r="R25" i="1"/>
  <c r="Q25" i="1"/>
  <c r="P25" i="1"/>
  <c r="O25" i="1"/>
  <c r="N25" i="1"/>
  <c r="S24" i="1"/>
  <c r="R24" i="1"/>
  <c r="Q24" i="1"/>
  <c r="P24" i="1"/>
  <c r="O24" i="1"/>
  <c r="N24" i="1"/>
  <c r="S23" i="1"/>
  <c r="R23" i="1"/>
  <c r="Q23" i="1"/>
  <c r="P23" i="1"/>
  <c r="O23" i="1"/>
  <c r="N23" i="1"/>
  <c r="S22" i="1"/>
  <c r="R22" i="1"/>
  <c r="Q22" i="1"/>
  <c r="P22" i="1"/>
  <c r="O22" i="1"/>
  <c r="N22" i="1"/>
  <c r="S15" i="1"/>
  <c r="Q15" i="1"/>
  <c r="O15" i="1"/>
  <c r="S3" i="1"/>
  <c r="R3" i="1"/>
  <c r="R15" i="1"/>
  <c r="P15" i="1"/>
  <c r="S14" i="1"/>
  <c r="R14" i="1"/>
  <c r="Q14" i="1"/>
  <c r="P14" i="1"/>
  <c r="O14" i="1"/>
  <c r="P13" i="1"/>
  <c r="P12" i="1"/>
  <c r="P11" i="1"/>
  <c r="S10" i="1"/>
  <c r="R10" i="1"/>
  <c r="Q10" i="1"/>
  <c r="P10" i="1"/>
  <c r="O10" i="1"/>
  <c r="P9" i="1"/>
  <c r="P8" i="1"/>
  <c r="P7" i="1"/>
  <c r="S6" i="1"/>
  <c r="R6" i="1"/>
  <c r="Q6" i="1"/>
  <c r="P6" i="1"/>
  <c r="O6" i="1"/>
  <c r="S5" i="1"/>
  <c r="R5" i="1"/>
  <c r="Q5" i="1"/>
  <c r="P5" i="1"/>
  <c r="O5" i="1"/>
  <c r="S4" i="1"/>
  <c r="R4" i="1"/>
  <c r="P4" i="1"/>
  <c r="N15" i="1"/>
  <c r="N14" i="1"/>
  <c r="N13" i="1"/>
  <c r="N12" i="1"/>
  <c r="N11" i="1"/>
  <c r="N10" i="1"/>
  <c r="N9" i="1"/>
  <c r="N8" i="1"/>
  <c r="N7" i="1"/>
  <c r="N6" i="1"/>
  <c r="N5" i="1"/>
  <c r="N4" i="1"/>
  <c r="S164" i="1" l="1"/>
  <c r="S169" i="1"/>
  <c r="S171" i="1"/>
  <c r="S168" i="1"/>
  <c r="S166" i="1"/>
  <c r="S170" i="1"/>
  <c r="S172" i="1"/>
</calcChain>
</file>

<file path=xl/sharedStrings.xml><?xml version="1.0" encoding="utf-8"?>
<sst xmlns="http://schemas.openxmlformats.org/spreadsheetml/2006/main" count="1227" uniqueCount="533">
  <si>
    <t>% s/ventas</t>
  </si>
  <si>
    <t>Var.</t>
  </si>
  <si>
    <t>Var. F/X</t>
  </si>
  <si>
    <t>EBITDA</t>
  </si>
  <si>
    <t>EBIT</t>
  </si>
  <si>
    <t>% /sales</t>
  </si>
  <si>
    <t>Sales</t>
  </si>
  <si>
    <t>EBT</t>
  </si>
  <si>
    <t>Taxes</t>
  </si>
  <si>
    <t>Discontinued operations</t>
  </si>
  <si>
    <t>Minority interest</t>
  </si>
  <si>
    <t>Net Profit</t>
  </si>
  <si>
    <t>EPS</t>
  </si>
  <si>
    <t>(1) Incluye las diferencias de tipo de cambio y la variación de valor razonable en instrumentos financieros</t>
  </si>
  <si>
    <t>(2) Incluye el deterioro y resultados por enajenación de inmovilizados.</t>
  </si>
  <si>
    <r>
      <t>Ordinary financial result</t>
    </r>
    <r>
      <rPr>
        <vertAlign val="superscript"/>
        <sz val="9"/>
        <color rgb="FF002060"/>
        <rFont val="Calibri"/>
        <family val="2"/>
      </rPr>
      <t>(1)</t>
    </r>
  </si>
  <si>
    <r>
      <t>Other financial results</t>
    </r>
    <r>
      <rPr>
        <vertAlign val="superscript"/>
        <sz val="9"/>
        <color rgb="FF002060"/>
        <rFont val="Calibri"/>
        <family val="2"/>
      </rPr>
      <t>(2)</t>
    </r>
  </si>
  <si>
    <r>
      <t>Other results</t>
    </r>
    <r>
      <rPr>
        <vertAlign val="superscript"/>
        <sz val="9"/>
        <color rgb="FF002060"/>
        <rFont val="Calibri"/>
        <family val="2"/>
      </rPr>
      <t>(3)</t>
    </r>
  </si>
  <si>
    <t>*No incluye la deuda de Abertis HoldCo</t>
  </si>
  <si>
    <t xml:space="preserve">Ventas por Países </t>
  </si>
  <si>
    <t>Cartera por Países</t>
  </si>
  <si>
    <t>EFECTO TIPO DE CAMBIO</t>
  </si>
  <si>
    <t>(1) Incluye las actividades inmobiliarias y de energía</t>
  </si>
  <si>
    <t xml:space="preserve">Cuenta de Resultados </t>
  </si>
  <si>
    <t>Ventas Netas</t>
  </si>
  <si>
    <t>Gastos de explotación</t>
  </si>
  <si>
    <t>Rdo. Puesta en Equivalencia Operativa</t>
  </si>
  <si>
    <t>Dotación a amortizaciones</t>
  </si>
  <si>
    <t>Provisiones de circulante</t>
  </si>
  <si>
    <t>Deterioro y Rdo. por enajenación inmovilizado</t>
  </si>
  <si>
    <t>Otros resultados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</si>
  <si>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</si>
  <si>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</si>
  <si>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</si>
  <si>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</si>
  <si>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</si>
  <si>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</si>
  <si>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</si>
  <si>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</si>
  <si>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>Rdo. Puesta en Equivalencia no operativa</t>
  </si>
  <si>
    <t>BAI Operaciones Continuadas</t>
  </si>
  <si>
    <t>Impuesto sobre Sociedades</t>
  </si>
  <si>
    <t>Resultado de actividad interrumpida</t>
  </si>
  <si>
    <t>Intereses Minoritarios</t>
  </si>
  <si>
    <t>Beneficio Neto Reportado</t>
  </si>
  <si>
    <t>Datos presentados según criterios de gestión del Grupo ACS</t>
  </si>
  <si>
    <t>(1) Includes exchange rate differences and changes in fair value of financial instruments</t>
  </si>
  <si>
    <t>(2) Includes impairment and results from the sale of fixed assets.</t>
  </si>
  <si>
    <t>*Doesn't include debt of Abertis HoldCo</t>
  </si>
  <si>
    <t>(1) Includes real estate and energy activities</t>
  </si>
  <si>
    <t>Data presented according to ACS Group management criteria</t>
  </si>
  <si>
    <t>(1) Incluye actividades inmobiliarias y de energía</t>
  </si>
  <si>
    <t>(1) Incluye la deuda de actividades inmobiliarias y de activos energéticos</t>
  </si>
  <si>
    <t>*Incluye el pago de la inversión acordada en 2022 y abonada en enero de 2023</t>
  </si>
  <si>
    <t>(1) Incluye la cartera de Thiess</t>
  </si>
  <si>
    <t xml:space="preserve">Cuenta de Resultados Abreviada  </t>
  </si>
  <si>
    <t>Abbreviated Income Statement</t>
  </si>
  <si>
    <t>Ventas</t>
  </si>
  <si>
    <t>Rdo. financiero ordinario</t>
  </si>
  <si>
    <t>Otros Rdos. Financieros(1)</t>
  </si>
  <si>
    <t xml:space="preserve">Otros resultados(2) </t>
  </si>
  <si>
    <t>BAI (Beneficio Antes de Impuestos)</t>
  </si>
  <si>
    <t>Impuestos</t>
  </si>
  <si>
    <t>Actividades discontinuadas</t>
  </si>
  <si>
    <t>Intereses minoritarios</t>
  </si>
  <si>
    <t>Beneficio Neto</t>
  </si>
  <si>
    <t>BPA</t>
  </si>
  <si>
    <t>Millones de euros</t>
  </si>
  <si>
    <t xml:space="preserve"> Euro Million</t>
  </si>
  <si>
    <t xml:space="preserve">Ventas por Áreas Geográficas </t>
  </si>
  <si>
    <t>%</t>
  </si>
  <si>
    <t>Norteamérica</t>
  </si>
  <si>
    <t>Asia Pacífico</t>
  </si>
  <si>
    <t>Europa</t>
  </si>
  <si>
    <t>Resto del mundo</t>
  </si>
  <si>
    <t>n.a.</t>
  </si>
  <si>
    <t>TOTAL VENTAS</t>
  </si>
  <si>
    <t>Ventas por Países</t>
  </si>
  <si>
    <t>% /ventas</t>
  </si>
  <si>
    <t>EE.UU</t>
  </si>
  <si>
    <t>Australia</t>
  </si>
  <si>
    <t>España</t>
  </si>
  <si>
    <t>n.a</t>
  </si>
  <si>
    <t>Canadá</t>
  </si>
  <si>
    <t>Alemania</t>
  </si>
  <si>
    <t>Resto de Europa</t>
  </si>
  <si>
    <t>TOTAL</t>
  </si>
  <si>
    <t>Sales per Geographical Areas</t>
  </si>
  <si>
    <t>North America</t>
  </si>
  <si>
    <t>Asia Pacific</t>
  </si>
  <si>
    <t>Europe</t>
  </si>
  <si>
    <t>RoW</t>
  </si>
  <si>
    <t>%/ sales</t>
  </si>
  <si>
    <t>USA</t>
  </si>
  <si>
    <t>Spain</t>
  </si>
  <si>
    <t>Canada</t>
  </si>
  <si>
    <t>Germany</t>
  </si>
  <si>
    <t>Rest of Europe</t>
  </si>
  <si>
    <t xml:space="preserve">Cartera por Áreas Geográficas </t>
  </si>
  <si>
    <t xml:space="preserve">Cartera por Países </t>
  </si>
  <si>
    <t>% /cartera</t>
  </si>
  <si>
    <t>Backlog per Geographical Areas</t>
  </si>
  <si>
    <t>%/ Backlog</t>
  </si>
  <si>
    <t>EXCHANGE RATE EFFECT</t>
  </si>
  <si>
    <t>Average Exchange Rate</t>
  </si>
  <si>
    <t>(€ vs. currency)</t>
  </si>
  <si>
    <t>Var. LTM</t>
  </si>
  <si>
    <t>Var. YTD</t>
  </si>
  <si>
    <t xml:space="preserve">US Dollar </t>
  </si>
  <si>
    <t>Australian Dollar</t>
  </si>
  <si>
    <t>Closing Exchange Rate</t>
  </si>
  <si>
    <t>Grupo ACS</t>
  </si>
  <si>
    <t>Euro million</t>
  </si>
  <si>
    <t>USD</t>
  </si>
  <si>
    <t>AUD</t>
  </si>
  <si>
    <t>Others</t>
  </si>
  <si>
    <t>Total</t>
  </si>
  <si>
    <t>Backlog YTD</t>
  </si>
  <si>
    <t>Construction</t>
  </si>
  <si>
    <t>Services</t>
  </si>
  <si>
    <t>Tipo de cambio medio</t>
  </si>
  <si>
    <t>(€ vs. divisa)</t>
  </si>
  <si>
    <t>Dólar americano  (USD)</t>
  </si>
  <si>
    <t>Dólar australiano  (AUD)</t>
  </si>
  <si>
    <t>Tipo de cambio de cierre</t>
  </si>
  <si>
    <t>Otras</t>
  </si>
  <si>
    <t>Cartera YTD</t>
  </si>
  <si>
    <t xml:space="preserve">Construcción </t>
  </si>
  <si>
    <t>Servicios</t>
  </si>
  <si>
    <t xml:space="preserve">EBITDA por Divisiones </t>
  </si>
  <si>
    <t>Construcción</t>
  </si>
  <si>
    <t>Concesiones</t>
  </si>
  <si>
    <t>SUBTOTAL</t>
  </si>
  <si>
    <t>Margen sobre ventas</t>
  </si>
  <si>
    <t>Corporación y otros(1)</t>
  </si>
  <si>
    <t xml:space="preserve">Resultados Financieros </t>
  </si>
  <si>
    <t>Ingresos financieros</t>
  </si>
  <si>
    <t>Gastos financieros</t>
  </si>
  <si>
    <t>Resultado Financiero Ordinario</t>
  </si>
  <si>
    <t>Diferencias de cambio</t>
  </si>
  <si>
    <t xml:space="preserve">Desglose Beneficio Neto </t>
  </si>
  <si>
    <t>Beneficio Neto Ordinario de las Actividades</t>
  </si>
  <si>
    <t>Plusvalía por la venta del 57% de la SH-288</t>
  </si>
  <si>
    <t>-</t>
  </si>
  <si>
    <t>Beneficio Neto de las Actividades</t>
  </si>
  <si>
    <t>Beneficio Neto Total</t>
  </si>
  <si>
    <t xml:space="preserve">EBITDA by division </t>
  </si>
  <si>
    <t xml:space="preserve">EBIT by division </t>
  </si>
  <si>
    <t>Concessions</t>
  </si>
  <si>
    <t>Margin on sales</t>
  </si>
  <si>
    <t>Corporation &amp; others(1)</t>
  </si>
  <si>
    <t>Financial Results</t>
  </si>
  <si>
    <t>Financial income</t>
  </si>
  <si>
    <t>Financial expenses</t>
  </si>
  <si>
    <t>Ordinary Financial Result</t>
  </si>
  <si>
    <t>Foreign exchange results</t>
  </si>
  <si>
    <t>Changes in fair value for financial instruments</t>
  </si>
  <si>
    <t>Impairment &amp; gains on financial instruments</t>
  </si>
  <si>
    <t>Net Financial Result</t>
  </si>
  <si>
    <t xml:space="preserve">Net Profit Breakdown </t>
  </si>
  <si>
    <t>Operational Net Profit from Activities</t>
  </si>
  <si>
    <t>Capital gains for the sale of 57% of the SH-288</t>
  </si>
  <si>
    <t>Net Profit from Activities</t>
  </si>
  <si>
    <t xml:space="preserve">Balance de Situación Consolidado </t>
  </si>
  <si>
    <t>ACTIVO NO CORRIENTE</t>
  </si>
  <si>
    <t>Inmovilizado intangible</t>
  </si>
  <si>
    <t>Inmovilizado material</t>
  </si>
  <si>
    <t>Inversiones por puesta en equivalencia</t>
  </si>
  <si>
    <t xml:space="preserve">Activos financieros no corrientes </t>
  </si>
  <si>
    <t>Imposiciones a largo plazo</t>
  </si>
  <si>
    <t>Instrumentos financieros derivados no corrientes</t>
  </si>
  <si>
    <t xml:space="preserve">Activos por impuesto diferido </t>
  </si>
  <si>
    <t>ACTIVO CORRIENTE</t>
  </si>
  <si>
    <t>Existencias</t>
  </si>
  <si>
    <t xml:space="preserve">Deudores comerciales y otras cuentas a cobrar </t>
  </si>
  <si>
    <t>Otros activos financieros corrientes</t>
  </si>
  <si>
    <t>Instrumentos financieros derivados corrientes</t>
  </si>
  <si>
    <t>Otros activos corrientes</t>
  </si>
  <si>
    <t>Efectivo y otros activos líquidos equivalentes</t>
  </si>
  <si>
    <t>Activos no corrientes mantenidos para la venta</t>
  </si>
  <si>
    <t>TOTAL ACTIVO</t>
  </si>
  <si>
    <t>PATRIMONIO NETO</t>
  </si>
  <si>
    <t>Fondos Propios</t>
  </si>
  <si>
    <t>Ajustes por Cambios de Valor</t>
  </si>
  <si>
    <t>PASIVO NO CORRIENTE</t>
  </si>
  <si>
    <t>Subvenciones</t>
  </si>
  <si>
    <t xml:space="preserve">Provisiones no corrientes </t>
  </si>
  <si>
    <t>Pasivos financieros no corrientes</t>
  </si>
  <si>
    <t xml:space="preserve">    Deudas con entidades de crédito, obligaciones y otros valores negociables </t>
  </si>
  <si>
    <t xml:space="preserve">    Financiación de proyectos y deuda con recurso limitado</t>
  </si>
  <si>
    <t xml:space="preserve">    Otros pasivos financieros </t>
  </si>
  <si>
    <t>Pasivos por arrendamiento no corriente</t>
  </si>
  <si>
    <t>Pasivos por impuesto diferido</t>
  </si>
  <si>
    <t>Otros pasivos no corrientes</t>
  </si>
  <si>
    <t>PASIVO CORRIENTE</t>
  </si>
  <si>
    <t>Pasivos vinculados a activos mantenidos para la venta</t>
  </si>
  <si>
    <t xml:space="preserve">Provisiones corrientes </t>
  </si>
  <si>
    <t>Pasivos financieros corrientes</t>
  </si>
  <si>
    <t xml:space="preserve">    Deudas con entidades de crédito, obligaciones y otros valores negociables</t>
  </si>
  <si>
    <t xml:space="preserve">    Otros pasivos financieros  </t>
  </si>
  <si>
    <t>Pasivos por arrendamiento corriente</t>
  </si>
  <si>
    <t xml:space="preserve">Acreedores comerciales y otras cuentas a pagar </t>
  </si>
  <si>
    <t xml:space="preserve">Otros pasivos corrientes </t>
  </si>
  <si>
    <t>TOTAL PASIVO Y PATRIMONIO NETO</t>
  </si>
  <si>
    <t>FIXED and NON-CURRENT ASSETS</t>
  </si>
  <si>
    <t>Intangible Fixed Assets</t>
  </si>
  <si>
    <t>Tangible Fixed Assets</t>
  </si>
  <si>
    <t>Equity Method Investments</t>
  </si>
  <si>
    <t>Non current financial assets</t>
  </si>
  <si>
    <t>Long Term Deposits</t>
  </si>
  <si>
    <t>Financial instrument debtors</t>
  </si>
  <si>
    <t>Deferred Taxes Assets</t>
  </si>
  <si>
    <t>CURRENT ASSETS</t>
  </si>
  <si>
    <t>Inventories</t>
  </si>
  <si>
    <t>Accounts receivables</t>
  </si>
  <si>
    <t>Other current financial assets</t>
  </si>
  <si>
    <t>Other Short Term Assets</t>
  </si>
  <si>
    <t>Cash and banks</t>
  </si>
  <si>
    <t>Non Current Assets Held for Sale</t>
  </si>
  <si>
    <t>TOTAL ASSETS</t>
  </si>
  <si>
    <t>NET WORTH</t>
  </si>
  <si>
    <t>Equity</t>
  </si>
  <si>
    <t>Value change adjustments</t>
  </si>
  <si>
    <t>Minority Interests</t>
  </si>
  <si>
    <t>NON-CURRENT LIABILITIES</t>
  </si>
  <si>
    <t>Subsidies</t>
  </si>
  <si>
    <t>Long Term Provisions</t>
  </si>
  <si>
    <t>Long Term Financial Liabilities</t>
  </si>
  <si>
    <t>Bank loans and debt obligations</t>
  </si>
  <si>
    <t>Project Finance</t>
  </si>
  <si>
    <t>Other financial liabilities</t>
  </si>
  <si>
    <t>LT Operating Lease liabilities</t>
  </si>
  <si>
    <t>Financial Instruments Creditors</t>
  </si>
  <si>
    <t>Long term deferred tax liabilities</t>
  </si>
  <si>
    <t>Other Long Term Accrued Liabilities</t>
  </si>
  <si>
    <t>CURRENT LIABILITIES</t>
  </si>
  <si>
    <t>Liabilities from  Assets Held for Sale</t>
  </si>
  <si>
    <t>Short Term Provisions</t>
  </si>
  <si>
    <t>Short Term Financial Liabilities</t>
  </si>
  <si>
    <t>ST Operating Lease liabilities</t>
  </si>
  <si>
    <t>Trade accounts payables</t>
  </si>
  <si>
    <t>Other Short Term liabilities</t>
  </si>
  <si>
    <t>TOTAL EQUITY &amp; LIABILITIES</t>
  </si>
  <si>
    <t>Financial Balance Sheet</t>
  </si>
  <si>
    <t xml:space="preserve">Evolución Fondo de Maniobra </t>
  </si>
  <si>
    <t>Total Clientes</t>
  </si>
  <si>
    <t>Otros Deudores</t>
  </si>
  <si>
    <t>TOTAL CIRCULANTE</t>
  </si>
  <si>
    <t>Acreedores Comerciales</t>
  </si>
  <si>
    <t>Anticipos</t>
  </si>
  <si>
    <t>Otros Acreedores</t>
  </si>
  <si>
    <t>TOTAL EXIGIBLE</t>
  </si>
  <si>
    <t>TOTAL FONDO DE MANIOBRA</t>
  </si>
  <si>
    <t xml:space="preserve">Patrimonio Neto </t>
  </si>
  <si>
    <t>Patrimonio Neto</t>
  </si>
  <si>
    <t>Working Capital evolution</t>
  </si>
  <si>
    <t>Accounts Receivables</t>
  </si>
  <si>
    <t>Other Debtors</t>
  </si>
  <si>
    <t>TOTAL WC ASSETS</t>
  </si>
  <si>
    <t>Trade Receivables</t>
  </si>
  <si>
    <t>Down Payments</t>
  </si>
  <si>
    <t>Other Creditors</t>
  </si>
  <si>
    <t>TOTAL WC LIABILITIES</t>
  </si>
  <si>
    <t>TOTAL WORKING CAPITAL</t>
  </si>
  <si>
    <t>Shareholders' Equity</t>
  </si>
  <si>
    <t>Adjustment s from  Value Changes</t>
  </si>
  <si>
    <t>Net Worth</t>
  </si>
  <si>
    <t xml:space="preserve">Endeudamiento Neto (€ mn) </t>
  </si>
  <si>
    <t xml:space="preserve">Net Debt/Cash (€ mn) </t>
  </si>
  <si>
    <t>Corporación
y otros(1)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</si>
  <si>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</si>
  <si>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</si>
  <si>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</si>
  <si>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</si>
  <si>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</si>
  <si>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Bruta empresas Grupo y Asociadas</t>
  </si>
  <si>
    <t>Total Deuda Financiera Bruta</t>
  </si>
  <si>
    <t>Total Efectivo y Activos Líquidos</t>
  </si>
  <si>
    <t>(DEUDA FINANCIERA NETA) / POSICION NETA TESORERIA</t>
  </si>
  <si>
    <t>(DEUDA FINANCIERA NETA) / POSICION NETA TESORERIA 2022</t>
  </si>
  <si>
    <t>Corporation
&amp; others(1)</t>
  </si>
  <si>
    <t>Debt with Credit Entities</t>
  </si>
  <si>
    <t>Bonds</t>
  </si>
  <si>
    <t>Non Recourse Financing</t>
  </si>
  <si>
    <t>Total External Gross Debt</t>
  </si>
  <si>
    <t>Net debt with Group's companies &amp; Affiliates</t>
  </si>
  <si>
    <t>Total Gross Financial Debt</t>
  </si>
  <si>
    <t>Total cash and equivalents</t>
  </si>
  <si>
    <t>(NET FINANCIAL DEBT) / NET CASH POSITION</t>
  </si>
  <si>
    <t>(NET FINANCIAL DEBT) / NET CASH POSITION 2022</t>
  </si>
  <si>
    <t>Flujos Netos de Efectivo</t>
  </si>
  <si>
    <t>Net Cash Flow</t>
  </si>
  <si>
    <t xml:space="preserve">HOT </t>
  </si>
  <si>
    <t>ACS exHOT</t>
  </si>
  <si>
    <t>Flujos Brutos de Efectivo Operativo</t>
  </si>
  <si>
    <t>(Pagos) y cobros de intereses</t>
  </si>
  <si>
    <t>(Pagos) y cobros de impuestos</t>
  </si>
  <si>
    <t>Flujos de Efectivo Operativo antes de CAPEX y Capital Circulante</t>
  </si>
  <si>
    <t>Var. Circulante operativo</t>
  </si>
  <si>
    <t>Inversiones operativas netas</t>
  </si>
  <si>
    <t>Pagos por arrendamientos operativos</t>
  </si>
  <si>
    <t>Flujos Netos de Efectivo Operativo</t>
  </si>
  <si>
    <t>Inversiones / Desinversiones financieras netas</t>
  </si>
  <si>
    <t>Otros flujos de efectivo</t>
  </si>
  <si>
    <t>Flujos de Efectivo Libre</t>
  </si>
  <si>
    <t>Dividendos abonados</t>
  </si>
  <si>
    <t>Dividendos intragrupo</t>
  </si>
  <si>
    <t>Acciones propias</t>
  </si>
  <si>
    <t>Ampliación de capital</t>
  </si>
  <si>
    <t>Total Caja generada / (consumida)</t>
  </si>
  <si>
    <t>(Incremento)/disminución por cambio de perímetro</t>
  </si>
  <si>
    <t>(Incremento)/disminución por tipo de cambio</t>
  </si>
  <si>
    <t>Total variación Deuda Neta de Balance</t>
  </si>
  <si>
    <t>Euro Million</t>
  </si>
  <si>
    <t>Gross Operating Cash Flow</t>
  </si>
  <si>
    <t>Interest (payments) and collections</t>
  </si>
  <si>
    <t>Tax (payments) and collections</t>
  </si>
  <si>
    <t>Operating Cash Flow before CAPEX &amp; Working Capital</t>
  </si>
  <si>
    <t>Operating working capital variation</t>
  </si>
  <si>
    <t>Net CAPEX</t>
  </si>
  <si>
    <t>Operating Lease payments</t>
  </si>
  <si>
    <t>Net Operating Cash Flow</t>
  </si>
  <si>
    <t>Financial Investments/Disposals</t>
  </si>
  <si>
    <t>Other Financial Sources</t>
  </si>
  <si>
    <t>Free Cash Flow</t>
  </si>
  <si>
    <t>Dividends paid</t>
  </si>
  <si>
    <t>Intragroup dividends</t>
  </si>
  <si>
    <t>Treasury Stock</t>
  </si>
  <si>
    <t>Capital increase</t>
  </si>
  <si>
    <t xml:space="preserve">Total Cash Flow Generated / (Consumed) </t>
  </si>
  <si>
    <t>Perimeter change (Increase)/decrease</t>
  </si>
  <si>
    <t>Exchange rate (Increase)/decrease</t>
  </si>
  <si>
    <t>Net Debt Balance Total Variation</t>
  </si>
  <si>
    <t>Inversiones / Desinversiones Operativas</t>
  </si>
  <si>
    <t>Operating (Investments)/ Divestments</t>
  </si>
  <si>
    <t>Inversiones</t>
  </si>
  <si>
    <t>Desinversiones</t>
  </si>
  <si>
    <t>Inv. Operativas Netas</t>
  </si>
  <si>
    <t>Inversiones / Desinversiones en Proyectos y Financieras</t>
  </si>
  <si>
    <t>Inv. en proyectos y financieras Netas</t>
  </si>
  <si>
    <t>Investments</t>
  </si>
  <si>
    <t>Divestments</t>
  </si>
  <si>
    <t>Dragados</t>
  </si>
  <si>
    <t>HOCHTIEF</t>
  </si>
  <si>
    <t>Corporation &amp; others</t>
  </si>
  <si>
    <t>TOTAL NET (INVESTMENTS) / DIVEST.</t>
  </si>
  <si>
    <t>Project/ Financial (Investments)/ Divestments</t>
  </si>
  <si>
    <t>Net Project/ Financial Investments</t>
  </si>
  <si>
    <t>SH288*</t>
  </si>
  <si>
    <t>Corporación y otros</t>
  </si>
  <si>
    <t>TOTAL (INVERSIONES)/ DESINVERSIONES NETAS</t>
  </si>
  <si>
    <t>SH-288*</t>
  </si>
  <si>
    <t xml:space="preserve">Principales magnitudes </t>
  </si>
  <si>
    <t>Margen</t>
  </si>
  <si>
    <t xml:space="preserve">Margen </t>
  </si>
  <si>
    <t>Bº Neto</t>
  </si>
  <si>
    <t>Cartera</t>
  </si>
  <si>
    <t>Meses</t>
  </si>
  <si>
    <t>HOCHTIEF (Aportación ACS Ex-ABE)</t>
  </si>
  <si>
    <t>HOT America</t>
  </si>
  <si>
    <t>HOT Asia Pacífico</t>
  </si>
  <si>
    <t>HOT Europa</t>
  </si>
  <si>
    <t>HOT HQ, PPA y Minoritarios</t>
  </si>
  <si>
    <t>DRAGADOS</t>
  </si>
  <si>
    <t>Ventas Norteamérica</t>
  </si>
  <si>
    <t xml:space="preserve">TOTAL </t>
  </si>
  <si>
    <t>Cartera Norteamérica</t>
  </si>
  <si>
    <t xml:space="preserve">Ventas Asia Pacfífico </t>
  </si>
  <si>
    <t xml:space="preserve">Resto </t>
  </si>
  <si>
    <t xml:space="preserve">Cartera Asia Pacfífico </t>
  </si>
  <si>
    <t>Otros(1)</t>
  </si>
  <si>
    <t>Ventas Europa</t>
  </si>
  <si>
    <t>Cartera Europa</t>
  </si>
  <si>
    <t xml:space="preserve">Dragados </t>
  </si>
  <si>
    <t>Key figures</t>
  </si>
  <si>
    <t>Margin</t>
  </si>
  <si>
    <t>Backlog</t>
  </si>
  <si>
    <t>Months</t>
  </si>
  <si>
    <t>HOCHTIEF (ACS' Contribution Ex-ABE)</t>
  </si>
  <si>
    <t>HOT Asia Pacific</t>
  </si>
  <si>
    <t>HOT Europe</t>
  </si>
  <si>
    <t>HOT HQ, PPA &amp; Minorities</t>
  </si>
  <si>
    <t>North America Sales</t>
  </si>
  <si>
    <t>North America Backlog</t>
  </si>
  <si>
    <t>Asia Pacific Sales</t>
  </si>
  <si>
    <t>Rest</t>
  </si>
  <si>
    <t>Asia Pacific Backlog</t>
  </si>
  <si>
    <t>Others(1)</t>
  </si>
  <si>
    <t>Europe Sales</t>
  </si>
  <si>
    <t>Europe Backlog</t>
  </si>
  <si>
    <t xml:space="preserve">Concessions </t>
  </si>
  <si>
    <t>Iridium</t>
  </si>
  <si>
    <t>Abertis</t>
  </si>
  <si>
    <t>Operational Net Profit</t>
  </si>
  <si>
    <t>SH-288 capital gains</t>
  </si>
  <si>
    <t>Bº Neto Ordinario</t>
  </si>
  <si>
    <t>Plusvalía SH-288</t>
  </si>
  <si>
    <t>Principales magnitudes Abertis</t>
  </si>
  <si>
    <t>Millones de €</t>
  </si>
  <si>
    <t>Var. (%)</t>
  </si>
  <si>
    <t xml:space="preserve">Ingresos </t>
  </si>
  <si>
    <t>Beneficio Neto pre PPA</t>
  </si>
  <si>
    <t>Contribución al Beneficio Neto de ACS</t>
  </si>
  <si>
    <t>Capex</t>
  </si>
  <si>
    <t>Deuda neta*</t>
  </si>
  <si>
    <t>Abertis' Key Figures</t>
  </si>
  <si>
    <t>Revenues</t>
  </si>
  <si>
    <t>Net Profit pre PPA</t>
  </si>
  <si>
    <t>Contribution to ACS' Net Profit</t>
  </si>
  <si>
    <t>CAPEX</t>
  </si>
  <si>
    <t>Net Debt*</t>
  </si>
  <si>
    <t xml:space="preserve">Servicios </t>
  </si>
  <si>
    <t>%/ Ventas</t>
  </si>
  <si>
    <t xml:space="preserve">Bº Neto </t>
  </si>
  <si>
    <t xml:space="preserve">Services </t>
  </si>
  <si>
    <t>%/ Sales</t>
  </si>
  <si>
    <t>Sales per Countries</t>
  </si>
  <si>
    <t>Backlog per Countries</t>
  </si>
  <si>
    <t>United Kingdom</t>
  </si>
  <si>
    <t>Portugal</t>
  </si>
  <si>
    <t>%/ Cartera</t>
  </si>
  <si>
    <t>Reino Unido</t>
  </si>
  <si>
    <t xml:space="preserve">Corporación y Otros </t>
  </si>
  <si>
    <t>Inmobiliario</t>
  </si>
  <si>
    <t>Energía</t>
  </si>
  <si>
    <t>Corporación/ Ajustes</t>
  </si>
  <si>
    <t>BAI</t>
  </si>
  <si>
    <t>Real State</t>
  </si>
  <si>
    <t>Energy</t>
  </si>
  <si>
    <t>Corporation/ Adjustments</t>
  </si>
  <si>
    <t>Datos de la acción ACS (YTD)</t>
  </si>
  <si>
    <t xml:space="preserve">Precio de cierre </t>
  </si>
  <si>
    <t xml:space="preserve">Evolución 12 meses 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</si>
  <si>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</si>
  <si>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</si>
  <si>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</si>
  <si>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</si>
  <si>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</si>
  <si>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</si>
  <si>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</si>
  <si>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</si>
  <si>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</si>
  <si>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</si>
  <si>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</si>
  <si>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</si>
  <si>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</si>
  <si>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 12 months</t>
  </si>
  <si>
    <t>Period High</t>
  </si>
  <si>
    <t>High date</t>
  </si>
  <si>
    <t>Period Low</t>
  </si>
  <si>
    <t>Low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</si>
  <si>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</si>
  <si>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</si>
  <si>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</si>
  <si>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</si>
  <si>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</si>
  <si>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</si>
  <si>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</si>
  <si>
    <t>Al inicio del periodo</t>
  </si>
  <si>
    <t>Número de acciones</t>
  </si>
  <si>
    <t>Miles de Euros</t>
  </si>
  <si>
    <t>Compras</t>
  </si>
  <si>
    <t>Amortización y venta</t>
  </si>
  <si>
    <t>Al cierre del periodo</t>
  </si>
  <si>
    <t>Number of shares</t>
  </si>
  <si>
    <t>Thousands of euros</t>
  </si>
  <si>
    <t xml:space="preserve">At beginning of period </t>
  </si>
  <si>
    <t>Purchases</t>
  </si>
  <si>
    <t>Amortization and sale</t>
  </si>
  <si>
    <t>At end of period</t>
  </si>
  <si>
    <t>CIFRA DE NEGOCIO</t>
  </si>
  <si>
    <t>TURNOVER</t>
  </si>
  <si>
    <t xml:space="preserve">Servicios  </t>
  </si>
  <si>
    <t>Bº BRUTO EXPLOTACIÓN (EBITDA)</t>
  </si>
  <si>
    <t>Bº EXPLOTACIÓN (EBIT)</t>
  </si>
  <si>
    <t>Bº NETO</t>
  </si>
  <si>
    <t>ADJUDICACIONES</t>
  </si>
  <si>
    <t>CARTERA</t>
  </si>
  <si>
    <t>meses</t>
  </si>
  <si>
    <t>DEUDA NETA</t>
  </si>
  <si>
    <t xml:space="preserve">Services  </t>
  </si>
  <si>
    <t xml:space="preserve">EBIT </t>
  </si>
  <si>
    <t xml:space="preserve">NET PROFIT </t>
  </si>
  <si>
    <t>ORDER INTAKE</t>
  </si>
  <si>
    <t>Corporation / Adjustments</t>
  </si>
  <si>
    <t>BACKLOG</t>
  </si>
  <si>
    <t>months</t>
  </si>
  <si>
    <t>NET DEBT</t>
  </si>
  <si>
    <t>Income Statement</t>
  </si>
  <si>
    <t>Net Sales</t>
  </si>
  <si>
    <t>Operating expenses</t>
  </si>
  <si>
    <t>Operating equity method results</t>
  </si>
  <si>
    <t>Fixed assets depreciation</t>
  </si>
  <si>
    <t>Current assets provisions</t>
  </si>
  <si>
    <t>Impairment &amp; gains on fixed assets</t>
  </si>
  <si>
    <t>Other operating results</t>
  </si>
  <si>
    <t>Operating Profit</t>
  </si>
  <si>
    <t>Impairment non current assets results</t>
  </si>
  <si>
    <t>Results on non current assets disposals</t>
  </si>
  <si>
    <t>Non-operating equity method results</t>
  </si>
  <si>
    <t>PBT of Continued Operations</t>
  </si>
  <si>
    <t>Corporate income tax</t>
  </si>
  <si>
    <t>Results on discontinued operations</t>
  </si>
  <si>
    <t>Reported Net Profit</t>
  </si>
  <si>
    <t>Cuenta de Pérdidas y Ganancias por áreas</t>
  </si>
  <si>
    <t>Corporación / Ajustes</t>
  </si>
  <si>
    <t>Importe Neto Cifra de Negocios</t>
  </si>
  <si>
    <t>Otros ingresos</t>
  </si>
  <si>
    <t>Rdo. neto entidades operativas conjuntas</t>
  </si>
  <si>
    <t>Valor Total de la Producción</t>
  </si>
  <si>
    <t>Gastos de personal</t>
  </si>
  <si>
    <t>Beneficio Bruto de Explotación</t>
  </si>
  <si>
    <t>Beneficio Ordinario de Explotación</t>
  </si>
  <si>
    <t>Rdo. puesta en equivalencia no operativa</t>
  </si>
  <si>
    <t>Beneficio del Ejercicio</t>
  </si>
  <si>
    <t>Beneficio Atribuible a la Sociedad Dominante</t>
  </si>
  <si>
    <t>Income Statement per business line</t>
  </si>
  <si>
    <t>Million Euro</t>
  </si>
  <si>
    <t>Other revenues</t>
  </si>
  <si>
    <t>Joint Ventures net results</t>
  </si>
  <si>
    <t>Total Income</t>
  </si>
  <si>
    <t>Personnel expenses</t>
  </si>
  <si>
    <t>Operating Cash Flow (EBITDA)</t>
  </si>
  <si>
    <t>Ordinary Operating Profit (EBIT)</t>
  </si>
  <si>
    <t>Results on equity method</t>
  </si>
  <si>
    <t xml:space="preserve">Consolidated Result </t>
  </si>
  <si>
    <t>Net Profit Attributable to the Parent Company</t>
  </si>
  <si>
    <t>Balance de Situación Consolidado</t>
  </si>
  <si>
    <t>Corporación y Ajustes</t>
  </si>
  <si>
    <t>Activos No Corrientes Mantenidos para la Venta</t>
  </si>
  <si>
    <t>Pasivos vinculados a AMV</t>
  </si>
  <si>
    <t>Consolidated balance sheet</t>
  </si>
  <si>
    <t>Corporation &amp; Adjust.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</si>
</sst>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#,##0_);\(#,##0\);&quot;  -   &quot;"/>
    <numFmt numFmtId="165" formatCode="0\ %;\(0\ %\)"/>
    <numFmt numFmtId="166" formatCode="#,##0\ _ ;\(#,##0\)_ "/>
    <numFmt numFmtId="167" formatCode="\+0.0%;\-0.0%"/>
    <numFmt numFmtId="168" formatCode="0.0\ %;\(0.0\ %\)"/>
    <numFmt numFmtId="169" formatCode="#,##0.00\ &quot;€&quot;"/>
    <numFmt numFmtId="170" formatCode="0.0%"/>
    <numFmt numFmtId="171" formatCode="[$-C0A]mmm\-yy;@"/>
    <numFmt numFmtId="172" formatCode="_-* #,##0\ _P_t_s_-;\-* #,##0\ _P_t_s_-;_-* &quot;-&quot;\ _P_t_s_-;_-@_-"/>
    <numFmt numFmtId="173" formatCode="#,##0\ _p;\(#,##0\)_p;&quot;&quot;"/>
    <numFmt numFmtId="174" formatCode="[$-C0A]d\ &quot;de&quot;\ mmmm\ &quot;de&quot;\ yyyy;@"/>
    <numFmt numFmtId="175" formatCode="#,##0;\(#,##0\)"/>
    <numFmt numFmtId="176" formatCode="\+0%;\-0%"/>
    <numFmt numFmtId="177" formatCode="_-* #,##0.00\ [$€-1]_-;\-* #,##0.00\ [$€-1]_-;_-* &quot;-&quot;??\ [$€-1]_-"/>
    <numFmt numFmtId="178" formatCode="[$-C0A]d\-mmm;@"/>
    <numFmt numFmtId="179" formatCode="#,##0\ _p"/>
    <numFmt numFmtId="180" formatCode="#,##0.00\ _p"/>
    <numFmt numFmtId="181" formatCode="#,##0\ ;\(#,##0\)\ "/>
    <numFmt numFmtId="182" formatCode="#,##0.0000\ _ ;\(#,##0.0000\)_ "/>
    <numFmt numFmtId="183" formatCode="#,##0.0"/>
    <numFmt numFmtId="184" formatCode="\+0.0\ %\ ;\-0.0\ %\ "/>
    <numFmt numFmtId="185" formatCode="0_);\(0\)"/>
    <numFmt numFmtId="186" formatCode="[$-409]mmm\-yy;@"/>
    <numFmt numFmtId="187" formatCode="#,##0\ _ ;\(#,##0\)_ ;\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8"/>
      <color rgb="FFFFC000"/>
      <name val="Calibri"/>
      <family val="2"/>
    </font>
    <font>
      <b/>
      <sz val="8"/>
      <color theme="0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rgb="FF002060"/>
      <name val="Calibri"/>
      <family val="2"/>
    </font>
    <font>
      <b/>
      <sz val="9"/>
      <color rgb="FF002060"/>
      <name val="Calibri"/>
      <family val="2"/>
    </font>
    <font>
      <b/>
      <sz val="10"/>
      <name val="Calibri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10.5"/>
      <name val="Arial"/>
      <family val="2"/>
    </font>
    <font>
      <b/>
      <sz val="10.5"/>
      <color theme="0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9"/>
      <color theme="1"/>
      <name val="Calibri"/>
      <family val="2"/>
      <scheme val="minor"/>
    </font>
    <font>
      <i/>
      <sz val="9"/>
      <color rgb="FF002060"/>
      <name val="Calibri"/>
      <family val="2"/>
    </font>
    <font>
      <b/>
      <sz val="9"/>
      <color theme="0"/>
      <name val="Calibri"/>
      <family val="2"/>
    </font>
    <font>
      <b/>
      <sz val="9"/>
      <color rgb="FFFFC000"/>
      <name val="Calibri"/>
      <family val="2"/>
    </font>
    <font>
      <b/>
      <sz val="8"/>
      <name val="Calibri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vertAlign val="superscript"/>
      <sz val="9"/>
      <color rgb="FF002060"/>
      <name val="Calibri"/>
      <family val="2"/>
    </font>
    <font>
      <sz val="9"/>
      <color theme="0" tint="-0.499984740745262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name val="Arial"/>
      <family val="2"/>
    </font>
    <font>
      <b/>
      <i/>
      <sz val="9"/>
      <color rgb="FFFFC000"/>
      <name val="Calibri"/>
      <family val="2"/>
    </font>
    <font>
      <b/>
      <i/>
      <sz val="9"/>
      <color theme="0"/>
      <name val="Calibri"/>
      <family val="2"/>
    </font>
    <font>
      <b/>
      <sz val="8"/>
      <color rgb="FF000000"/>
      <name val="Calibri"/>
      <family val="2"/>
    </font>
    <font>
      <b/>
      <sz val="8"/>
      <color indexed="56"/>
      <name val="Calibri"/>
      <family val="2"/>
      <scheme val="minor"/>
    </font>
    <font>
      <sz val="9"/>
      <color indexed="56"/>
      <name val="Calibri"/>
      <family val="2"/>
    </font>
    <font>
      <sz val="9"/>
      <color rgb="FF003366"/>
      <name val="Calibri"/>
      <family val="2"/>
    </font>
    <font>
      <sz val="9"/>
      <color theme="4" tint="-0.249977111117893"/>
      <name val="Calibri"/>
      <family val="2"/>
    </font>
    <font>
      <sz val="9"/>
      <color theme="0"/>
      <name val="Calibri"/>
      <family val="2"/>
    </font>
    <font>
      <b/>
      <sz val="9"/>
      <color theme="7"/>
      <name val="Calibri"/>
      <family val="2"/>
    </font>
    <font>
      <sz val="8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2060"/>
      <name val="Calibri"/>
      <family val="2"/>
      <scheme val="minor"/>
    </font>
    <font>
      <sz val="8"/>
      <name val="Calibri"/>
      <family val="2"/>
      <scheme val="minor"/>
    </font>
    <font>
      <sz val="9"/>
      <color rgb="FFFFFFFF"/>
      <name val="Calibri"/>
      <family val="2"/>
    </font>
    <font>
      <b/>
      <sz val="10"/>
      <color theme="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ACC9E6"/>
        <bgColor indexed="64"/>
      </patternFill>
    </fill>
    <fill>
      <patternFill patternType="mediumGray">
        <fgColor indexed="9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A90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949090"/>
        <bgColor indexed="64"/>
      </patternFill>
    </fill>
    <fill>
      <patternFill patternType="solid">
        <fgColor rgb="FFFFF2CC"/>
        <bgColor rgb="FF000000"/>
      </patternFill>
    </fill>
  </fills>
  <borders count="61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dotted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dotted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/>
      <top/>
      <bottom style="medium">
        <color theme="3" tint="-0.499984740745262"/>
      </bottom>
      <diagonal/>
    </border>
    <border>
      <left style="thin">
        <color rgb="FF002060"/>
      </left>
      <right/>
      <top/>
      <bottom style="medium">
        <color theme="3" tint="-0.499984740745262"/>
      </bottom>
      <diagonal/>
    </border>
    <border>
      <left/>
      <right style="thin">
        <color rgb="FF002060"/>
      </right>
      <top/>
      <bottom style="medium">
        <color theme="3" tint="-0.499984740745262"/>
      </bottom>
      <diagonal/>
    </border>
    <border>
      <left style="thin">
        <color rgb="FF002060"/>
      </left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FFC000"/>
      </bottom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 style="medium">
        <color rgb="FFFFC000"/>
      </top>
      <bottom style="thin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 style="thin">
        <color rgb="FFFFC000"/>
      </right>
      <top/>
      <bottom style="medium">
        <color rgb="FFFFC000"/>
      </bottom>
      <diagonal/>
    </border>
    <border>
      <left/>
      <right/>
      <top/>
      <bottom style="medium">
        <color rgb="FFFCA904"/>
      </bottom>
      <diagonal/>
    </border>
    <border>
      <left/>
      <right style="thin">
        <color rgb="FFFFC000"/>
      </right>
      <top style="thin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/>
      <right style="thin">
        <color rgb="FFFFC000"/>
      </right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thin">
        <color rgb="FFFFC000"/>
      </right>
      <top style="medium">
        <color rgb="FFFFC000"/>
      </top>
      <bottom style="thin">
        <color rgb="FFFFC000"/>
      </bottom>
      <diagonal/>
    </border>
    <border>
      <left/>
      <right/>
      <top/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0" tint="-0.34998626667073579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 tint="-0.499984740745262"/>
      </left>
      <right/>
      <top style="medium">
        <color theme="2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2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theme="0" tint="-0.34998626667073579"/>
      </left>
      <right/>
      <top/>
      <bottom style="medium">
        <color theme="2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thin">
        <color rgb="FFFFC000"/>
      </left>
      <right/>
      <top style="medium">
        <color rgb="FFFFC000"/>
      </top>
      <bottom/>
      <diagonal/>
    </border>
    <border>
      <left/>
      <right/>
      <top style="medium">
        <color rgb="FFFCA90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</cellStyleXfs>
  <cellXfs count="759">
    <xf numFmtId="0" fontId="0" fillId="0" borderId="0" xfId="0"/>
    <xf numFmtId="0" fontId="3" fillId="3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170" fontId="8" fillId="0" borderId="5" xfId="3" applyNumberFormat="1" applyFont="1" applyFill="1" applyBorder="1" applyAlignment="1">
      <alignment horizontal="center" vertical="center"/>
    </xf>
    <xf numFmtId="170" fontId="8" fillId="6" borderId="5" xfId="3" applyNumberFormat="1" applyFont="1" applyFill="1" applyBorder="1" applyAlignment="1">
      <alignment horizontal="center" vertical="center"/>
    </xf>
    <xf numFmtId="167" fontId="8" fillId="0" borderId="5" xfId="4" applyNumberFormat="1" applyFont="1" applyFill="1" applyBorder="1" applyAlignment="1">
      <alignment horizontal="right" vertical="center" indent="1"/>
    </xf>
    <xf numFmtId="170" fontId="13" fillId="0" borderId="9" xfId="2" applyNumberFormat="1" applyFont="1" applyBorder="1" applyAlignment="1">
      <alignment horizontal="center" vertical="center"/>
    </xf>
    <xf numFmtId="0" fontId="15" fillId="0" borderId="0" xfId="6" applyFont="1"/>
    <xf numFmtId="0" fontId="17" fillId="0" borderId="0" xfId="6" applyFont="1"/>
    <xf numFmtId="0" fontId="8" fillId="0" borderId="1" xfId="6" applyFont="1" applyBorder="1" applyAlignment="1">
      <alignment horizontal="left" vertical="center"/>
    </xf>
    <xf numFmtId="0" fontId="8" fillId="0" borderId="1" xfId="6" applyFont="1" applyBorder="1" applyAlignment="1">
      <alignment horizontal="center" vertical="center" wrapText="1"/>
    </xf>
    <xf numFmtId="0" fontId="9" fillId="14" borderId="1" xfId="6" applyFont="1" applyFill="1" applyBorder="1" applyAlignment="1">
      <alignment horizontal="center" vertical="center" wrapText="1"/>
    </xf>
    <xf numFmtId="0" fontId="11" fillId="0" borderId="11" xfId="6" applyFont="1" applyBorder="1" applyAlignment="1">
      <alignment horizontal="left" vertical="center" indent="1"/>
    </xf>
    <xf numFmtId="166" fontId="8" fillId="0" borderId="11" xfId="6" applyNumberFormat="1" applyFont="1" applyBorder="1" applyAlignment="1">
      <alignment horizontal="right" vertical="center" indent="1"/>
    </xf>
    <xf numFmtId="166" fontId="9" fillId="6" borderId="11" xfId="6" applyNumberFormat="1" applyFont="1" applyFill="1" applyBorder="1" applyAlignment="1">
      <alignment horizontal="right" vertical="center" indent="1"/>
    </xf>
    <xf numFmtId="0" fontId="10" fillId="0" borderId="0" xfId="6" applyFont="1" applyAlignment="1">
      <alignment horizontal="left" vertical="center" indent="2"/>
    </xf>
    <xf numFmtId="166" fontId="8" fillId="0" borderId="0" xfId="6" applyNumberFormat="1" applyFont="1" applyAlignment="1">
      <alignment horizontal="right" vertical="center" indent="1"/>
    </xf>
    <xf numFmtId="166" fontId="9" fillId="6" borderId="0" xfId="6" applyNumberFormat="1" applyFont="1" applyFill="1" applyAlignment="1">
      <alignment horizontal="right" vertical="center" indent="1"/>
    </xf>
    <xf numFmtId="0" fontId="11" fillId="0" borderId="6" xfId="6" applyFont="1" applyBorder="1" applyAlignment="1">
      <alignment horizontal="left" vertical="center" indent="1"/>
    </xf>
    <xf numFmtId="166" fontId="8" fillId="0" borderId="6" xfId="6" applyNumberFormat="1" applyFont="1" applyBorder="1" applyAlignment="1">
      <alignment horizontal="right" vertical="center" indent="1"/>
    </xf>
    <xf numFmtId="166" fontId="8" fillId="0" borderId="6" xfId="6" applyNumberFormat="1" applyFont="1" applyBorder="1" applyAlignment="1">
      <alignment horizontal="right" vertical="center" indent="2"/>
    </xf>
    <xf numFmtId="166" fontId="9" fillId="6" borderId="6" xfId="6" applyNumberFormat="1" applyFont="1" applyFill="1" applyBorder="1" applyAlignment="1">
      <alignment horizontal="right" vertical="center" indent="1"/>
    </xf>
    <xf numFmtId="0" fontId="11" fillId="0" borderId="1" xfId="6" applyFont="1" applyBorder="1" applyAlignment="1">
      <alignment horizontal="left" vertical="center" indent="1"/>
    </xf>
    <xf numFmtId="166" fontId="8" fillId="0" borderId="1" xfId="6" applyNumberFormat="1" applyFont="1" applyBorder="1" applyAlignment="1">
      <alignment horizontal="right" vertical="center" indent="1"/>
    </xf>
    <xf numFmtId="166" fontId="9" fillId="6" borderId="1" xfId="6" applyNumberFormat="1" applyFont="1" applyFill="1" applyBorder="1" applyAlignment="1">
      <alignment horizontal="right" vertical="center" indent="1"/>
    </xf>
    <xf numFmtId="166" fontId="10" fillId="14" borderId="1" xfId="6" applyNumberFormat="1" applyFont="1" applyFill="1" applyBorder="1" applyAlignment="1">
      <alignment horizontal="right" vertical="center" indent="1"/>
    </xf>
    <xf numFmtId="166" fontId="11" fillId="14" borderId="1" xfId="6" applyNumberFormat="1" applyFont="1" applyFill="1" applyBorder="1" applyAlignment="1">
      <alignment horizontal="right" vertical="center" indent="1"/>
    </xf>
    <xf numFmtId="0" fontId="11" fillId="14" borderId="3" xfId="6" applyFont="1" applyFill="1" applyBorder="1" applyAlignment="1">
      <alignment vertical="center" wrapText="1"/>
    </xf>
    <xf numFmtId="166" fontId="8" fillId="0" borderId="0" xfId="6" applyNumberFormat="1" applyFont="1" applyAlignment="1">
      <alignment horizontal="right" vertical="center" indent="2"/>
    </xf>
    <xf numFmtId="0" fontId="8" fillId="0" borderId="0" xfId="6" applyFont="1" applyAlignment="1">
      <alignment horizontal="left" vertical="center" indent="4"/>
    </xf>
    <xf numFmtId="166" fontId="8" fillId="0" borderId="0" xfId="6" applyNumberFormat="1" applyFont="1" applyAlignment="1">
      <alignment vertical="center"/>
    </xf>
    <xf numFmtId="166" fontId="8" fillId="17" borderId="0" xfId="6" applyNumberFormat="1" applyFont="1" applyFill="1" applyAlignment="1">
      <alignment vertical="center"/>
    </xf>
    <xf numFmtId="167" fontId="8" fillId="0" borderId="0" xfId="6" applyNumberFormat="1" applyFont="1" applyAlignment="1">
      <alignment horizontal="center" vertical="center"/>
    </xf>
    <xf numFmtId="0" fontId="21" fillId="0" borderId="0" xfId="6" applyFont="1" applyAlignment="1">
      <alignment horizontal="left" vertical="center"/>
    </xf>
    <xf numFmtId="0" fontId="7" fillId="0" borderId="0" xfId="0" applyFont="1"/>
    <xf numFmtId="0" fontId="21" fillId="0" borderId="22" xfId="6" applyFont="1" applyBorder="1" applyAlignment="1">
      <alignment horizontal="left" vertical="center"/>
    </xf>
    <xf numFmtId="0" fontId="21" fillId="0" borderId="22" xfId="6" applyFont="1" applyBorder="1" applyAlignment="1">
      <alignment horizontal="center" vertical="center" wrapText="1"/>
    </xf>
    <xf numFmtId="0" fontId="8" fillId="0" borderId="22" xfId="6" applyFont="1" applyBorder="1" applyAlignment="1">
      <alignment horizontal="left" vertical="center"/>
    </xf>
    <xf numFmtId="0" fontId="9" fillId="0" borderId="22" xfId="6" applyFont="1" applyBorder="1" applyAlignment="1">
      <alignment horizontal="center" vertical="center"/>
    </xf>
    <xf numFmtId="0" fontId="9" fillId="16" borderId="22" xfId="6" applyFont="1" applyFill="1" applyBorder="1" applyAlignment="1">
      <alignment horizontal="center" vertical="center"/>
    </xf>
    <xf numFmtId="0" fontId="9" fillId="0" borderId="0" xfId="6" applyFont="1" applyAlignment="1">
      <alignment horizontal="left" vertical="center" indent="1"/>
    </xf>
    <xf numFmtId="166" fontId="9" fillId="0" borderId="0" xfId="6" applyNumberFormat="1" applyFont="1" applyAlignment="1">
      <alignment vertical="center"/>
    </xf>
    <xf numFmtId="166" fontId="9" fillId="17" borderId="0" xfId="6" applyNumberFormat="1" applyFont="1" applyFill="1" applyAlignment="1">
      <alignment vertical="center"/>
    </xf>
    <xf numFmtId="167" fontId="9" fillId="0" borderId="0" xfId="6" applyNumberFormat="1" applyFont="1" applyAlignment="1">
      <alignment horizontal="center" vertical="center"/>
    </xf>
    <xf numFmtId="0" fontId="8" fillId="0" borderId="0" xfId="6" applyFont="1" applyAlignment="1">
      <alignment horizontal="left" vertical="center" indent="2"/>
    </xf>
    <xf numFmtId="170" fontId="8" fillId="0" borderId="0" xfId="10" applyNumberFormat="1" applyFont="1" applyFill="1" applyBorder="1" applyAlignment="1">
      <alignment horizontal="right" vertical="center" indent="1"/>
    </xf>
    <xf numFmtId="170" fontId="8" fillId="17" borderId="0" xfId="10" applyNumberFormat="1" applyFont="1" applyFill="1" applyBorder="1" applyAlignment="1">
      <alignment horizontal="right" vertical="center" indent="1"/>
    </xf>
    <xf numFmtId="0" fontId="8" fillId="0" borderId="22" xfId="6" applyFont="1" applyBorder="1" applyAlignment="1">
      <alignment horizontal="left" vertical="center" indent="2"/>
    </xf>
    <xf numFmtId="1" fontId="8" fillId="0" borderId="22" xfId="10" applyNumberFormat="1" applyFont="1" applyFill="1" applyBorder="1" applyAlignment="1">
      <alignment horizontal="right" vertical="center" indent="1"/>
    </xf>
    <xf numFmtId="1" fontId="8" fillId="17" borderId="22" xfId="10" applyNumberFormat="1" applyFont="1" applyFill="1" applyBorder="1" applyAlignment="1">
      <alignment horizontal="right" vertical="center" indent="1"/>
    </xf>
    <xf numFmtId="167" fontId="8" fillId="0" borderId="22" xfId="6" applyNumberFormat="1" applyFont="1" applyBorder="1" applyAlignment="1">
      <alignment horizontal="center" vertical="center"/>
    </xf>
    <xf numFmtId="166" fontId="9" fillId="0" borderId="22" xfId="6" applyNumberFormat="1" applyFont="1" applyBorder="1" applyAlignment="1">
      <alignment vertical="center"/>
    </xf>
    <xf numFmtId="166" fontId="9" fillId="17" borderId="22" xfId="6" applyNumberFormat="1" applyFont="1" applyFill="1" applyBorder="1" applyAlignment="1">
      <alignment vertical="center"/>
    </xf>
    <xf numFmtId="167" fontId="9" fillId="0" borderId="22" xfId="6" applyNumberFormat="1" applyFont="1" applyBorder="1" applyAlignment="1">
      <alignment horizontal="center" vertical="center"/>
    </xf>
    <xf numFmtId="0" fontId="9" fillId="0" borderId="23" xfId="6" applyFont="1" applyBorder="1" applyAlignment="1">
      <alignment vertical="center"/>
    </xf>
    <xf numFmtId="0" fontId="22" fillId="0" borderId="0" xfId="6" applyFont="1" applyAlignment="1">
      <alignment vertical="center"/>
    </xf>
    <xf numFmtId="0" fontId="21" fillId="15" borderId="0" xfId="6" applyFont="1" applyFill="1" applyAlignment="1">
      <alignment horizontal="right" vertical="center"/>
    </xf>
    <xf numFmtId="0" fontId="14" fillId="0" borderId="0" xfId="0" applyFont="1"/>
    <xf numFmtId="0" fontId="8" fillId="0" borderId="22" xfId="6" applyFont="1" applyBorder="1"/>
    <xf numFmtId="0" fontId="8" fillId="0" borderId="22" xfId="6" applyFont="1" applyBorder="1" applyAlignment="1">
      <alignment horizontal="center"/>
    </xf>
    <xf numFmtId="17" fontId="9" fillId="0" borderId="22" xfId="6" applyNumberFormat="1" applyFont="1" applyBorder="1" applyAlignment="1">
      <alignment horizontal="left" vertical="center" indent="3"/>
    </xf>
    <xf numFmtId="9" fontId="9" fillId="0" borderId="22" xfId="6" applyNumberFormat="1" applyFont="1" applyBorder="1" applyAlignment="1">
      <alignment horizontal="center" vertical="center"/>
    </xf>
    <xf numFmtId="17" fontId="9" fillId="16" borderId="22" xfId="6" applyNumberFormat="1" applyFont="1" applyFill="1" applyBorder="1" applyAlignment="1">
      <alignment horizontal="center" vertical="center"/>
    </xf>
    <xf numFmtId="49" fontId="9" fillId="16" borderId="22" xfId="6" applyNumberFormat="1" applyFont="1" applyFill="1" applyBorder="1" applyAlignment="1">
      <alignment horizontal="center" vertical="center"/>
    </xf>
    <xf numFmtId="0" fontId="8" fillId="0" borderId="0" xfId="6" applyFont="1" applyAlignment="1">
      <alignment horizontal="left" indent="1"/>
    </xf>
    <xf numFmtId="165" fontId="8" fillId="0" borderId="0" xfId="6" applyNumberFormat="1" applyFont="1" applyAlignment="1">
      <alignment horizontal="center" vertical="center"/>
    </xf>
    <xf numFmtId="9" fontId="8" fillId="17" borderId="0" xfId="3" applyFont="1" applyFill="1" applyBorder="1" applyAlignment="1">
      <alignment horizontal="center" vertical="center"/>
    </xf>
    <xf numFmtId="0" fontId="8" fillId="0" borderId="22" xfId="6" applyFont="1" applyBorder="1" applyAlignment="1">
      <alignment horizontal="left" indent="1"/>
    </xf>
    <xf numFmtId="166" fontId="8" fillId="0" borderId="22" xfId="6" applyNumberFormat="1" applyFont="1" applyBorder="1" applyAlignment="1">
      <alignment vertical="center"/>
    </xf>
    <xf numFmtId="165" fontId="8" fillId="0" borderId="22" xfId="6" applyNumberFormat="1" applyFont="1" applyBorder="1" applyAlignment="1">
      <alignment horizontal="center" vertical="center"/>
    </xf>
    <xf numFmtId="166" fontId="8" fillId="17" borderId="22" xfId="6" applyNumberFormat="1" applyFont="1" applyFill="1" applyBorder="1" applyAlignment="1">
      <alignment vertical="center"/>
    </xf>
    <xf numFmtId="9" fontId="8" fillId="17" borderId="22" xfId="3" applyFont="1" applyFill="1" applyBorder="1" applyAlignment="1">
      <alignment horizontal="center" vertical="center"/>
    </xf>
    <xf numFmtId="165" fontId="9" fillId="0" borderId="22" xfId="6" applyNumberFormat="1" applyFont="1" applyBorder="1" applyAlignment="1">
      <alignment horizontal="center" vertical="center"/>
    </xf>
    <xf numFmtId="165" fontId="9" fillId="17" borderId="22" xfId="6" applyNumberFormat="1" applyFont="1" applyFill="1" applyBorder="1" applyAlignment="1">
      <alignment horizontal="center" vertical="center"/>
    </xf>
    <xf numFmtId="0" fontId="8" fillId="0" borderId="0" xfId="6" applyFont="1"/>
    <xf numFmtId="0" fontId="8" fillId="0" borderId="0" xfId="6" applyFont="1" applyAlignment="1">
      <alignment horizontal="center"/>
    </xf>
    <xf numFmtId="9" fontId="8" fillId="0" borderId="0" xfId="1" applyFont="1" applyAlignment="1">
      <alignment horizontal="center" vertical="center"/>
    </xf>
    <xf numFmtId="9" fontId="8" fillId="17" borderId="0" xfId="1" applyFont="1" applyFill="1" applyAlignment="1">
      <alignment horizontal="center" vertical="center"/>
    </xf>
    <xf numFmtId="9" fontId="8" fillId="0" borderId="22" xfId="1" applyFont="1" applyBorder="1" applyAlignment="1">
      <alignment horizontal="center" vertical="center"/>
    </xf>
    <xf numFmtId="9" fontId="8" fillId="17" borderId="22" xfId="1" applyFont="1" applyFill="1" applyBorder="1" applyAlignment="1">
      <alignment horizontal="center" vertical="center"/>
    </xf>
    <xf numFmtId="9" fontId="8" fillId="0" borderId="0" xfId="1" applyFont="1" applyBorder="1" applyAlignment="1">
      <alignment horizontal="center" vertical="center"/>
    </xf>
    <xf numFmtId="9" fontId="8" fillId="17" borderId="0" xfId="1" applyFont="1" applyFill="1" applyBorder="1" applyAlignment="1">
      <alignment horizontal="center" vertical="center"/>
    </xf>
    <xf numFmtId="10" fontId="8" fillId="0" borderId="0" xfId="1" applyNumberFormat="1" applyFont="1"/>
    <xf numFmtId="0" fontId="21" fillId="15" borderId="0" xfId="6" applyFont="1" applyFill="1" applyAlignment="1">
      <alignment vertical="center"/>
    </xf>
    <xf numFmtId="0" fontId="21" fillId="0" borderId="24" xfId="6" applyFont="1" applyBorder="1" applyAlignment="1">
      <alignment horizontal="left" vertical="center"/>
    </xf>
    <xf numFmtId="0" fontId="21" fillId="0" borderId="24" xfId="6" applyFont="1" applyBorder="1" applyAlignment="1">
      <alignment vertical="center"/>
    </xf>
    <xf numFmtId="0" fontId="21" fillId="0" borderId="24" xfId="6" applyFont="1" applyBorder="1" applyAlignment="1">
      <alignment horizontal="center" vertical="center"/>
    </xf>
    <xf numFmtId="0" fontId="8" fillId="0" borderId="25" xfId="6" applyFont="1" applyBorder="1" applyAlignment="1">
      <alignment vertical="center"/>
    </xf>
    <xf numFmtId="0" fontId="8" fillId="0" borderId="28" xfId="6" applyFont="1" applyBorder="1" applyAlignment="1">
      <alignment horizontal="left" vertical="center" indent="1"/>
    </xf>
    <xf numFmtId="0" fontId="9" fillId="0" borderId="24" xfId="6" applyFont="1" applyBorder="1" applyAlignment="1">
      <alignment horizontal="left" vertical="center" indent="2"/>
    </xf>
    <xf numFmtId="0" fontId="9" fillId="20" borderId="29" xfId="6" applyFont="1" applyFill="1" applyBorder="1" applyAlignment="1">
      <alignment horizontal="left" vertical="center" indent="2"/>
    </xf>
    <xf numFmtId="0" fontId="9" fillId="0" borderId="30" xfId="6" applyFont="1" applyBorder="1" applyAlignment="1">
      <alignment horizontal="center" vertical="center"/>
    </xf>
    <xf numFmtId="0" fontId="9" fillId="0" borderId="28" xfId="6" applyFont="1" applyBorder="1" applyAlignment="1">
      <alignment horizontal="center" vertical="center"/>
    </xf>
    <xf numFmtId="0" fontId="9" fillId="0" borderId="24" xfId="6" applyFont="1" applyBorder="1" applyAlignment="1">
      <alignment horizontal="left" vertical="center" indent="3"/>
    </xf>
    <xf numFmtId="0" fontId="9" fillId="20" borderId="29" xfId="6" applyFont="1" applyFill="1" applyBorder="1" applyAlignment="1">
      <alignment horizontal="left" vertical="center" indent="3"/>
    </xf>
    <xf numFmtId="0" fontId="9" fillId="0" borderId="24" xfId="6" applyFont="1" applyBorder="1" applyAlignment="1">
      <alignment horizontal="center" vertical="center"/>
    </xf>
    <xf numFmtId="0" fontId="9" fillId="0" borderId="25" xfId="6" applyFont="1" applyBorder="1" applyAlignment="1">
      <alignment horizontal="left" vertical="center" indent="1"/>
    </xf>
    <xf numFmtId="164" fontId="9" fillId="0" borderId="0" xfId="6" applyNumberFormat="1" applyFont="1" applyAlignment="1">
      <alignment vertical="center"/>
    </xf>
    <xf numFmtId="164" fontId="9" fillId="19" borderId="0" xfId="6" applyNumberFormat="1" applyFont="1" applyFill="1" applyAlignment="1">
      <alignment vertical="center"/>
    </xf>
    <xf numFmtId="176" fontId="9" fillId="0" borderId="25" xfId="6" applyNumberFormat="1" applyFont="1" applyBorder="1" applyAlignment="1">
      <alignment horizontal="center" vertical="center"/>
    </xf>
    <xf numFmtId="176" fontId="9" fillId="0" borderId="31" xfId="6" applyNumberFormat="1" applyFont="1" applyBorder="1" applyAlignment="1">
      <alignment horizontal="center" vertical="center"/>
    </xf>
    <xf numFmtId="176" fontId="9" fillId="0" borderId="0" xfId="6" applyNumberFormat="1" applyFont="1" applyAlignment="1">
      <alignment horizontal="center" vertical="center"/>
    </xf>
    <xf numFmtId="0" fontId="9" fillId="0" borderId="32" xfId="6" applyFont="1" applyBorder="1" applyAlignment="1">
      <alignment horizontal="left" vertical="center" indent="1"/>
    </xf>
    <xf numFmtId="164" fontId="9" fillId="0" borderId="33" xfId="6" applyNumberFormat="1" applyFont="1" applyBorder="1" applyAlignment="1">
      <alignment vertical="center"/>
    </xf>
    <xf numFmtId="164" fontId="9" fillId="19" borderId="33" xfId="6" applyNumberFormat="1" applyFont="1" applyFill="1" applyBorder="1" applyAlignment="1">
      <alignment vertical="center"/>
    </xf>
    <xf numFmtId="176" fontId="9" fillId="0" borderId="32" xfId="6" applyNumberFormat="1" applyFont="1" applyBorder="1" applyAlignment="1">
      <alignment horizontal="center" vertical="center"/>
    </xf>
    <xf numFmtId="176" fontId="9" fillId="0" borderId="33" xfId="6" applyNumberFormat="1" applyFont="1" applyBorder="1" applyAlignment="1">
      <alignment horizontal="center" vertical="center"/>
    </xf>
    <xf numFmtId="0" fontId="24" fillId="0" borderId="0" xfId="2" applyFont="1"/>
    <xf numFmtId="0" fontId="24" fillId="0" borderId="1" xfId="2" applyFont="1" applyBorder="1"/>
    <xf numFmtId="0" fontId="24" fillId="0" borderId="1" xfId="2" applyFont="1" applyBorder="1" applyAlignment="1">
      <alignment vertical="center"/>
    </xf>
    <xf numFmtId="0" fontId="3" fillId="3" borderId="1" xfId="2" applyFont="1" applyFill="1" applyBorder="1" applyAlignment="1">
      <alignment horizontal="left" vertical="center" indent="2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left" vertical="center" indent="3"/>
    </xf>
    <xf numFmtId="0" fontId="3" fillId="4" borderId="1" xfId="2" applyFont="1" applyFill="1" applyBorder="1" applyAlignment="1">
      <alignment horizontal="left" vertical="center" indent="3"/>
    </xf>
    <xf numFmtId="0" fontId="26" fillId="0" borderId="0" xfId="2" applyFont="1" applyAlignment="1">
      <alignment horizontal="left" vertical="center" indent="1"/>
    </xf>
    <xf numFmtId="164" fontId="3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center" vertical="center"/>
    </xf>
    <xf numFmtId="165" fontId="3" fillId="6" borderId="0" xfId="2" applyNumberFormat="1" applyFont="1" applyFill="1" applyAlignment="1">
      <alignment horizontal="center" vertical="center"/>
    </xf>
    <xf numFmtId="167" fontId="3" fillId="0" borderId="0" xfId="2" applyNumberFormat="1" applyFont="1" applyAlignment="1">
      <alignment horizontal="center" vertical="center"/>
    </xf>
    <xf numFmtId="167" fontId="3" fillId="7" borderId="0" xfId="2" applyNumberFormat="1" applyFont="1" applyFill="1" applyAlignment="1">
      <alignment horizontal="center" vertical="center"/>
    </xf>
    <xf numFmtId="164" fontId="3" fillId="6" borderId="0" xfId="2" applyNumberFormat="1" applyFont="1" applyFill="1" applyAlignment="1">
      <alignment horizontal="right" vertical="center"/>
    </xf>
    <xf numFmtId="168" fontId="3" fillId="0" borderId="0" xfId="2" applyNumberFormat="1" applyFont="1" applyAlignment="1">
      <alignment horizontal="center" vertical="center"/>
    </xf>
    <xf numFmtId="168" fontId="3" fillId="6" borderId="0" xfId="2" applyNumberFormat="1" applyFont="1" applyFill="1" applyAlignment="1">
      <alignment horizontal="center" vertical="center"/>
    </xf>
    <xf numFmtId="0" fontId="27" fillId="0" borderId="0" xfId="2" applyFont="1" applyAlignment="1">
      <alignment horizontal="left" vertical="center" indent="1"/>
    </xf>
    <xf numFmtId="164" fontId="24" fillId="0" borderId="0" xfId="2" applyNumberFormat="1" applyFont="1" applyAlignment="1">
      <alignment horizontal="right" vertical="center"/>
    </xf>
    <xf numFmtId="167" fontId="24" fillId="0" borderId="0" xfId="2" applyNumberFormat="1" applyFont="1" applyAlignment="1">
      <alignment horizontal="center" vertical="center"/>
    </xf>
    <xf numFmtId="167" fontId="24" fillId="7" borderId="0" xfId="2" applyNumberFormat="1" applyFont="1" applyFill="1" applyAlignment="1">
      <alignment horizontal="center" vertical="center"/>
    </xf>
    <xf numFmtId="164" fontId="24" fillId="6" borderId="0" xfId="2" applyNumberFormat="1" applyFont="1" applyFill="1" applyAlignment="1">
      <alignment horizontal="right" vertical="center"/>
    </xf>
    <xf numFmtId="0" fontId="26" fillId="0" borderId="1" xfId="2" applyFont="1" applyBorder="1" applyAlignment="1">
      <alignment horizontal="left" vertical="center" indent="1"/>
    </xf>
    <xf numFmtId="164" fontId="3" fillId="0" borderId="1" xfId="2" applyNumberFormat="1" applyFont="1" applyBorder="1" applyAlignment="1">
      <alignment horizontal="right" vertical="center"/>
    </xf>
    <xf numFmtId="168" fontId="3" fillId="0" borderId="1" xfId="2" applyNumberFormat="1" applyFont="1" applyBorder="1" applyAlignment="1">
      <alignment horizontal="center" vertical="center"/>
    </xf>
    <xf numFmtId="168" fontId="3" fillId="6" borderId="1" xfId="2" applyNumberFormat="1" applyFont="1" applyFill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7" fontId="3" fillId="7" borderId="1" xfId="2" applyNumberFormat="1" applyFont="1" applyFill="1" applyBorder="1" applyAlignment="1">
      <alignment horizontal="center" vertical="center"/>
    </xf>
    <xf numFmtId="164" fontId="3" fillId="6" borderId="1" xfId="2" applyNumberFormat="1" applyFont="1" applyFill="1" applyBorder="1" applyAlignment="1">
      <alignment horizontal="right" vertical="center"/>
    </xf>
    <xf numFmtId="169" fontId="3" fillId="0" borderId="1" xfId="2" applyNumberFormat="1" applyFont="1" applyBorder="1" applyAlignment="1">
      <alignment horizontal="right" vertical="center"/>
    </xf>
    <xf numFmtId="169" fontId="3" fillId="6" borderId="1" xfId="2" applyNumberFormat="1" applyFont="1" applyFill="1" applyBorder="1" applyAlignment="1">
      <alignment horizontal="right" vertical="center"/>
    </xf>
    <xf numFmtId="0" fontId="22" fillId="0" borderId="0" xfId="2" applyFont="1" applyAlignment="1">
      <alignment vertical="center"/>
    </xf>
    <xf numFmtId="0" fontId="21" fillId="2" borderId="0" xfId="2" applyFont="1" applyFill="1" applyAlignment="1">
      <alignment horizontal="right" vertical="center"/>
    </xf>
    <xf numFmtId="0" fontId="22" fillId="0" borderId="1" xfId="2" applyFont="1" applyBorder="1" applyAlignment="1">
      <alignment vertical="center"/>
    </xf>
    <xf numFmtId="0" fontId="21" fillId="0" borderId="1" xfId="2" applyFont="1" applyBorder="1" applyAlignment="1">
      <alignment horizontal="right" vertical="center"/>
    </xf>
    <xf numFmtId="170" fontId="29" fillId="0" borderId="1" xfId="3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right" vertical="center" indent="1"/>
    </xf>
    <xf numFmtId="9" fontId="9" fillId="0" borderId="1" xfId="3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left" vertical="center" indent="4"/>
    </xf>
    <xf numFmtId="49" fontId="9" fillId="4" borderId="1" xfId="2" applyNumberFormat="1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49" fontId="9" fillId="5" borderId="1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166" fontId="8" fillId="0" borderId="0" xfId="2" applyNumberFormat="1" applyFont="1" applyAlignment="1">
      <alignment vertical="center"/>
    </xf>
    <xf numFmtId="165" fontId="8" fillId="0" borderId="0" xfId="2" applyNumberFormat="1" applyFont="1" applyAlignment="1">
      <alignment horizontal="center" vertical="center"/>
    </xf>
    <xf numFmtId="166" fontId="8" fillId="6" borderId="0" xfId="2" applyNumberFormat="1" applyFont="1" applyFill="1" applyAlignment="1">
      <alignment vertical="center"/>
    </xf>
    <xf numFmtId="165" fontId="8" fillId="6" borderId="0" xfId="3" applyNumberFormat="1" applyFont="1" applyFill="1" applyBorder="1" applyAlignment="1">
      <alignment horizontal="center" vertical="center"/>
    </xf>
    <xf numFmtId="167" fontId="8" fillId="0" borderId="0" xfId="2" applyNumberFormat="1" applyFont="1" applyAlignment="1">
      <alignment horizontal="center" vertical="center"/>
    </xf>
    <xf numFmtId="167" fontId="8" fillId="7" borderId="0" xfId="2" applyNumberFormat="1" applyFont="1" applyFill="1" applyAlignment="1">
      <alignment horizontal="center" vertical="center"/>
    </xf>
    <xf numFmtId="0" fontId="10" fillId="0" borderId="1" xfId="2" applyFont="1" applyBorder="1" applyAlignment="1">
      <alignment vertical="center"/>
    </xf>
    <xf numFmtId="166" fontId="8" fillId="0" borderId="1" xfId="2" applyNumberFormat="1" applyFont="1" applyBorder="1" applyAlignment="1">
      <alignment vertical="center"/>
    </xf>
    <xf numFmtId="165" fontId="8" fillId="0" borderId="1" xfId="2" applyNumberFormat="1" applyFont="1" applyBorder="1" applyAlignment="1">
      <alignment horizontal="center" vertical="center"/>
    </xf>
    <xf numFmtId="164" fontId="8" fillId="6" borderId="1" xfId="2" applyNumberFormat="1" applyFont="1" applyFill="1" applyBorder="1" applyAlignment="1">
      <alignment vertical="center"/>
    </xf>
    <xf numFmtId="9" fontId="8" fillId="6" borderId="1" xfId="3" applyFont="1" applyFill="1" applyBorder="1" applyAlignment="1">
      <alignment horizontal="center" vertical="center"/>
    </xf>
    <xf numFmtId="167" fontId="8" fillId="0" borderId="1" xfId="2" applyNumberFormat="1" applyFont="1" applyBorder="1" applyAlignment="1">
      <alignment horizontal="center" vertical="center"/>
    </xf>
    <xf numFmtId="167" fontId="8" fillId="7" borderId="1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vertical="center"/>
    </xf>
    <xf numFmtId="164" fontId="9" fillId="0" borderId="1" xfId="2" applyNumberFormat="1" applyFont="1" applyBorder="1" applyAlignment="1">
      <alignment vertical="center"/>
    </xf>
    <xf numFmtId="165" fontId="9" fillId="0" borderId="1" xfId="2" applyNumberFormat="1" applyFont="1" applyBorder="1" applyAlignment="1">
      <alignment horizontal="center" vertical="center"/>
    </xf>
    <xf numFmtId="164" fontId="9" fillId="6" borderId="1" xfId="2" applyNumberFormat="1" applyFont="1" applyFill="1" applyBorder="1" applyAlignment="1">
      <alignment vertical="center"/>
    </xf>
    <xf numFmtId="9" fontId="9" fillId="6" borderId="1" xfId="2" applyNumberFormat="1" applyFont="1" applyFill="1" applyBorder="1" applyAlignment="1">
      <alignment horizontal="center" vertical="center"/>
    </xf>
    <xf numFmtId="167" fontId="9" fillId="0" borderId="1" xfId="2" applyNumberFormat="1" applyFont="1" applyBorder="1" applyAlignment="1">
      <alignment horizontal="center" vertical="center"/>
    </xf>
    <xf numFmtId="167" fontId="9" fillId="7" borderId="1" xfId="2" applyNumberFormat="1" applyFont="1" applyFill="1" applyBorder="1" applyAlignment="1">
      <alignment horizontal="center" vertical="center"/>
    </xf>
    <xf numFmtId="0" fontId="22" fillId="2" borderId="0" xfId="2" applyFont="1" applyFill="1" applyAlignment="1">
      <alignment vertical="center"/>
    </xf>
    <xf numFmtId="0" fontId="13" fillId="0" borderId="0" xfId="2" applyFont="1" applyAlignment="1">
      <alignment vertical="center"/>
    </xf>
    <xf numFmtId="0" fontId="13" fillId="8" borderId="0" xfId="2" applyFont="1" applyFill="1" applyAlignment="1">
      <alignment horizontal="center" vertical="center"/>
    </xf>
    <xf numFmtId="0" fontId="9" fillId="4" borderId="1" xfId="2" applyFont="1" applyFill="1" applyBorder="1" applyAlignment="1">
      <alignment horizontal="right" vertical="center" indent="1"/>
    </xf>
    <xf numFmtId="9" fontId="9" fillId="0" borderId="0" xfId="3" applyFont="1" applyFill="1" applyBorder="1" applyAlignment="1">
      <alignment horizontal="center" vertical="center"/>
    </xf>
    <xf numFmtId="0" fontId="9" fillId="4" borderId="0" xfId="2" applyFont="1" applyFill="1" applyAlignment="1">
      <alignment horizontal="right" vertical="center" indent="1"/>
    </xf>
    <xf numFmtId="49" fontId="9" fillId="4" borderId="0" xfId="2" applyNumberFormat="1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164" fontId="8" fillId="0" borderId="0" xfId="2" applyNumberFormat="1" applyFont="1" applyAlignment="1">
      <alignment vertical="center"/>
    </xf>
    <xf numFmtId="9" fontId="8" fillId="0" borderId="0" xfId="2" applyNumberFormat="1" applyFont="1" applyAlignment="1">
      <alignment horizontal="center" vertical="center"/>
    </xf>
    <xf numFmtId="164" fontId="8" fillId="6" borderId="0" xfId="2" applyNumberFormat="1" applyFont="1" applyFill="1" applyAlignment="1">
      <alignment vertical="center"/>
    </xf>
    <xf numFmtId="9" fontId="8" fillId="6" borderId="0" xfId="3" applyFont="1" applyFill="1" applyBorder="1" applyAlignment="1">
      <alignment horizontal="center" vertical="center"/>
    </xf>
    <xf numFmtId="9" fontId="13" fillId="0" borderId="2" xfId="2" applyNumberFormat="1" applyFont="1" applyBorder="1" applyAlignment="1">
      <alignment horizontal="center" vertical="center"/>
    </xf>
    <xf numFmtId="164" fontId="13" fillId="10" borderId="2" xfId="2" applyNumberFormat="1" applyFont="1" applyFill="1" applyBorder="1" applyAlignment="1">
      <alignment vertical="center"/>
    </xf>
    <xf numFmtId="9" fontId="13" fillId="10" borderId="2" xfId="3" applyFont="1" applyFill="1" applyBorder="1" applyAlignment="1">
      <alignment horizontal="center" vertical="center"/>
    </xf>
    <xf numFmtId="167" fontId="13" fillId="0" borderId="2" xfId="2" applyNumberFormat="1" applyFont="1" applyBorder="1" applyAlignment="1">
      <alignment horizontal="center" vertical="center"/>
    </xf>
    <xf numFmtId="167" fontId="13" fillId="11" borderId="2" xfId="2" applyNumberFormat="1" applyFont="1" applyFill="1" applyBorder="1" applyAlignment="1">
      <alignment horizontal="center" vertical="center"/>
    </xf>
    <xf numFmtId="164" fontId="13" fillId="0" borderId="0" xfId="2" applyNumberFormat="1" applyFont="1" applyAlignment="1">
      <alignment vertical="center"/>
    </xf>
    <xf numFmtId="9" fontId="13" fillId="0" borderId="0" xfId="2" applyNumberFormat="1" applyFont="1" applyAlignment="1">
      <alignment horizontal="center" vertical="center"/>
    </xf>
    <xf numFmtId="164" fontId="13" fillId="10" borderId="0" xfId="2" applyNumberFormat="1" applyFont="1" applyFill="1" applyAlignment="1">
      <alignment vertical="center"/>
    </xf>
    <xf numFmtId="9" fontId="13" fillId="10" borderId="0" xfId="3" applyFont="1" applyFill="1" applyBorder="1" applyAlignment="1">
      <alignment horizontal="center" vertical="center"/>
    </xf>
    <xf numFmtId="167" fontId="13" fillId="0" borderId="0" xfId="2" applyNumberFormat="1" applyFont="1" applyAlignment="1">
      <alignment horizontal="center" vertical="center"/>
    </xf>
    <xf numFmtId="167" fontId="13" fillId="11" borderId="0" xfId="2" applyNumberFormat="1" applyFont="1" applyFill="1" applyAlignment="1">
      <alignment horizontal="center" vertical="center"/>
    </xf>
    <xf numFmtId="164" fontId="8" fillId="0" borderId="1" xfId="2" applyNumberFormat="1" applyFont="1" applyBorder="1" applyAlignment="1">
      <alignment vertical="center"/>
    </xf>
    <xf numFmtId="9" fontId="8" fillId="0" borderId="1" xfId="2" applyNumberFormat="1" applyFont="1" applyBorder="1" applyAlignment="1">
      <alignment horizontal="center" vertical="center"/>
    </xf>
    <xf numFmtId="165" fontId="9" fillId="6" borderId="1" xfId="2" applyNumberFormat="1" applyFont="1" applyFill="1" applyBorder="1" applyAlignment="1">
      <alignment horizontal="center" vertical="center"/>
    </xf>
    <xf numFmtId="164" fontId="31" fillId="0" borderId="3" xfId="2" applyNumberFormat="1" applyFont="1" applyBorder="1" applyAlignment="1">
      <alignment vertical="center"/>
    </xf>
    <xf numFmtId="165" fontId="31" fillId="0" borderId="3" xfId="2" applyNumberFormat="1" applyFont="1" applyBorder="1" applyAlignment="1">
      <alignment horizontal="center" vertical="center"/>
    </xf>
    <xf numFmtId="164" fontId="31" fillId="10" borderId="3" xfId="2" applyNumberFormat="1" applyFont="1" applyFill="1" applyBorder="1" applyAlignment="1">
      <alignment vertical="center"/>
    </xf>
    <xf numFmtId="165" fontId="31" fillId="10" borderId="3" xfId="2" applyNumberFormat="1" applyFont="1" applyFill="1" applyBorder="1" applyAlignment="1">
      <alignment horizontal="center" vertical="center"/>
    </xf>
    <xf numFmtId="167" fontId="31" fillId="0" borderId="3" xfId="2" applyNumberFormat="1" applyFont="1" applyBorder="1" applyAlignment="1">
      <alignment horizontal="center" vertical="center"/>
    </xf>
    <xf numFmtId="167" fontId="31" fillId="11" borderId="3" xfId="2" applyNumberFormat="1" applyFont="1" applyFill="1" applyBorder="1" applyAlignment="1">
      <alignment horizontal="center" vertical="center"/>
    </xf>
    <xf numFmtId="17" fontId="9" fillId="0" borderId="1" xfId="2" applyNumberFormat="1" applyFont="1" applyBorder="1" applyAlignment="1">
      <alignment horizontal="right" vertical="center" indent="1"/>
    </xf>
    <xf numFmtId="17" fontId="9" fillId="4" borderId="1" xfId="2" applyNumberFormat="1" applyFont="1" applyFill="1" applyBorder="1" applyAlignment="1">
      <alignment horizontal="right" vertical="center" indent="1"/>
    </xf>
    <xf numFmtId="164" fontId="10" fillId="0" borderId="0" xfId="2" applyNumberFormat="1" applyFont="1" applyAlignment="1">
      <alignment vertical="center"/>
    </xf>
    <xf numFmtId="0" fontId="9" fillId="4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 indent="2"/>
    </xf>
    <xf numFmtId="164" fontId="8" fillId="0" borderId="0" xfId="2" applyNumberFormat="1" applyFont="1" applyAlignment="1">
      <alignment horizontal="right" vertical="center" indent="1"/>
    </xf>
    <xf numFmtId="164" fontId="8" fillId="6" borderId="0" xfId="2" applyNumberFormat="1" applyFont="1" applyFill="1" applyAlignment="1">
      <alignment horizontal="right" vertical="center" indent="1"/>
    </xf>
    <xf numFmtId="167" fontId="8" fillId="0" borderId="0" xfId="2" applyNumberFormat="1" applyFont="1" applyAlignment="1">
      <alignment horizontal="right" vertical="center" indent="1"/>
    </xf>
    <xf numFmtId="164" fontId="13" fillId="0" borderId="2" xfId="2" applyNumberFormat="1" applyFont="1" applyBorder="1" applyAlignment="1">
      <alignment horizontal="right" vertical="center" indent="1"/>
    </xf>
    <xf numFmtId="167" fontId="8" fillId="0" borderId="0" xfId="4" applyNumberFormat="1" applyFont="1" applyFill="1" applyBorder="1" applyAlignment="1">
      <alignment horizontal="right" vertical="center" indent="1"/>
    </xf>
    <xf numFmtId="164" fontId="13" fillId="0" borderId="0" xfId="2" applyNumberFormat="1" applyFont="1" applyAlignment="1">
      <alignment horizontal="right" vertical="center" indent="1"/>
    </xf>
    <xf numFmtId="0" fontId="11" fillId="0" borderId="4" xfId="2" applyFont="1" applyBorder="1" applyAlignment="1">
      <alignment horizontal="left" vertical="center" indent="1"/>
    </xf>
    <xf numFmtId="164" fontId="9" fillId="0" borderId="4" xfId="2" applyNumberFormat="1" applyFont="1" applyBorder="1" applyAlignment="1">
      <alignment horizontal="right" vertical="center" indent="1"/>
    </xf>
    <xf numFmtId="164" fontId="9" fillId="6" borderId="4" xfId="2" applyNumberFormat="1" applyFont="1" applyFill="1" applyBorder="1" applyAlignment="1">
      <alignment horizontal="right" vertical="center" indent="1"/>
    </xf>
    <xf numFmtId="167" fontId="8" fillId="0" borderId="4" xfId="4" applyNumberFormat="1" applyFont="1" applyFill="1" applyBorder="1" applyAlignment="1">
      <alignment horizontal="right" vertical="center" indent="1"/>
    </xf>
    <xf numFmtId="164" fontId="31" fillId="0" borderId="8" xfId="2" applyNumberFormat="1" applyFont="1" applyBorder="1" applyAlignment="1">
      <alignment horizontal="right" vertical="center" indent="1"/>
    </xf>
    <xf numFmtId="0" fontId="20" fillId="0" borderId="5" xfId="2" applyFont="1" applyBorder="1" applyAlignment="1">
      <alignment horizontal="left" vertical="center" indent="5"/>
    </xf>
    <xf numFmtId="0" fontId="10" fillId="0" borderId="5" xfId="2" applyFont="1" applyBorder="1" applyAlignment="1">
      <alignment horizontal="left" vertical="center" indent="2"/>
    </xf>
    <xf numFmtId="164" fontId="13" fillId="0" borderId="8" xfId="2" applyNumberFormat="1" applyFont="1" applyBorder="1" applyAlignment="1">
      <alignment horizontal="right" vertical="center" indent="1"/>
    </xf>
    <xf numFmtId="0" fontId="11" fillId="0" borderId="7" xfId="2" applyFont="1" applyBorder="1" applyAlignment="1">
      <alignment horizontal="left" vertical="center" indent="1"/>
    </xf>
    <xf numFmtId="164" fontId="9" fillId="0" borderId="7" xfId="2" applyNumberFormat="1" applyFont="1" applyBorder="1" applyAlignment="1">
      <alignment horizontal="right" vertical="center" indent="1"/>
    </xf>
    <xf numFmtId="164" fontId="9" fillId="6" borderId="7" xfId="2" applyNumberFormat="1" applyFont="1" applyFill="1" applyBorder="1" applyAlignment="1">
      <alignment horizontal="right" vertical="center" indent="1"/>
    </xf>
    <xf numFmtId="167" fontId="8" fillId="0" borderId="7" xfId="4" applyNumberFormat="1" applyFont="1" applyFill="1" applyBorder="1" applyAlignment="1">
      <alignment horizontal="right" vertical="center" indent="1"/>
    </xf>
    <xf numFmtId="164" fontId="31" fillId="0" borderId="7" xfId="2" applyNumberFormat="1" applyFont="1" applyBorder="1" applyAlignment="1">
      <alignment horizontal="right" vertical="center" indent="1"/>
    </xf>
    <xf numFmtId="0" fontId="21" fillId="0" borderId="1" xfId="2" applyFont="1" applyBorder="1" applyAlignment="1">
      <alignment horizontal="right" vertical="center" wrapText="1"/>
    </xf>
    <xf numFmtId="0" fontId="8" fillId="0" borderId="0" xfId="2" applyFont="1" applyAlignment="1">
      <alignment horizontal="left" vertical="center"/>
    </xf>
    <xf numFmtId="0" fontId="10" fillId="0" borderId="2" xfId="2" applyFont="1" applyBorder="1" applyAlignment="1">
      <alignment horizontal="left" vertical="center" indent="2"/>
    </xf>
    <xf numFmtId="164" fontId="8" fillId="0" borderId="5" xfId="2" applyNumberFormat="1" applyFont="1" applyBorder="1" applyAlignment="1">
      <alignment horizontal="right" vertical="center" indent="1"/>
    </xf>
    <xf numFmtId="164" fontId="8" fillId="6" borderId="5" xfId="2" applyNumberFormat="1" applyFont="1" applyFill="1" applyBorder="1" applyAlignment="1">
      <alignment horizontal="right" vertical="center" indent="1"/>
    </xf>
    <xf numFmtId="0" fontId="11" fillId="0" borderId="6" xfId="2" applyFont="1" applyBorder="1" applyAlignment="1">
      <alignment horizontal="left" vertical="center" indent="1"/>
    </xf>
    <xf numFmtId="164" fontId="9" fillId="0" borderId="6" xfId="2" applyNumberFormat="1" applyFont="1" applyBorder="1" applyAlignment="1">
      <alignment horizontal="right" vertical="center" indent="1"/>
    </xf>
    <xf numFmtId="164" fontId="9" fillId="6" borderId="6" xfId="2" applyNumberFormat="1" applyFont="1" applyFill="1" applyBorder="1" applyAlignment="1">
      <alignment horizontal="right" vertical="center" indent="1"/>
    </xf>
    <xf numFmtId="167" fontId="9" fillId="0" borderId="6" xfId="2" applyNumberFormat="1" applyFont="1" applyBorder="1" applyAlignment="1">
      <alignment horizontal="right" vertical="center" indent="1"/>
    </xf>
    <xf numFmtId="0" fontId="11" fillId="0" borderId="8" xfId="2" applyFont="1" applyBorder="1" applyAlignment="1">
      <alignment horizontal="left" vertical="center" indent="1"/>
    </xf>
    <xf numFmtId="0" fontId="10" fillId="0" borderId="8" xfId="2" applyFont="1" applyBorder="1" applyAlignment="1">
      <alignment horizontal="left" vertical="center" indent="2"/>
    </xf>
    <xf numFmtId="0" fontId="11" fillId="0" borderId="1" xfId="2" applyFont="1" applyBorder="1" applyAlignment="1">
      <alignment horizontal="left" vertical="center" indent="1"/>
    </xf>
    <xf numFmtId="164" fontId="9" fillId="0" borderId="1" xfId="2" applyNumberFormat="1" applyFont="1" applyBorder="1" applyAlignment="1">
      <alignment horizontal="right" vertical="center" indent="1"/>
    </xf>
    <xf numFmtId="164" fontId="9" fillId="6" borderId="1" xfId="2" applyNumberFormat="1" applyFont="1" applyFill="1" applyBorder="1" applyAlignment="1">
      <alignment horizontal="right" vertical="center" indent="1"/>
    </xf>
    <xf numFmtId="167" fontId="9" fillId="0" borderId="1" xfId="2" applyNumberFormat="1" applyFont="1" applyBorder="1" applyAlignment="1">
      <alignment horizontal="right" vertical="center" indent="1"/>
    </xf>
    <xf numFmtId="0" fontId="10" fillId="0" borderId="1" xfId="2" applyFont="1" applyBorder="1" applyAlignment="1">
      <alignment horizontal="left" vertical="center" indent="2"/>
    </xf>
    <xf numFmtId="164" fontId="8" fillId="0" borderId="1" xfId="2" applyNumberFormat="1" applyFont="1" applyBorder="1" applyAlignment="1">
      <alignment horizontal="right" vertical="center" indent="1"/>
    </xf>
    <xf numFmtId="164" fontId="8" fillId="6" borderId="1" xfId="2" applyNumberFormat="1" applyFont="1" applyFill="1" applyBorder="1" applyAlignment="1">
      <alignment horizontal="right" vertical="center" indent="1"/>
    </xf>
    <xf numFmtId="167" fontId="8" fillId="0" borderId="1" xfId="4" applyNumberFormat="1" applyFont="1" applyFill="1" applyBorder="1" applyAlignment="1">
      <alignment horizontal="right" vertical="center" indent="1"/>
    </xf>
    <xf numFmtId="0" fontId="11" fillId="0" borderId="1" xfId="2" applyFont="1" applyBorder="1" applyAlignment="1">
      <alignment horizontal="left" vertical="center" wrapText="1" indent="1"/>
    </xf>
    <xf numFmtId="167" fontId="9" fillId="0" borderId="1" xfId="4" applyNumberFormat="1" applyFont="1" applyFill="1" applyBorder="1" applyAlignment="1">
      <alignment horizontal="right" vertical="center" indent="1"/>
    </xf>
    <xf numFmtId="0" fontId="27" fillId="0" borderId="3" xfId="2" applyFont="1" applyBorder="1" applyAlignment="1">
      <alignment horizontal="left" indent="2"/>
    </xf>
    <xf numFmtId="164" fontId="24" fillId="0" borderId="3" xfId="2" applyNumberFormat="1" applyFont="1" applyBorder="1" applyAlignment="1">
      <alignment horizontal="right" vertical="center" indent="1"/>
    </xf>
    <xf numFmtId="164" fontId="24" fillId="6" borderId="3" xfId="2" applyNumberFormat="1" applyFont="1" applyFill="1" applyBorder="1" applyAlignment="1">
      <alignment horizontal="right" vertical="center" indent="1"/>
    </xf>
    <xf numFmtId="0" fontId="24" fillId="0" borderId="3" xfId="2" applyFont="1" applyBorder="1" applyAlignment="1">
      <alignment horizontal="center"/>
    </xf>
    <xf numFmtId="0" fontId="21" fillId="2" borderId="0" xfId="6" applyFont="1" applyFill="1" applyAlignment="1">
      <alignment horizontal="right" vertical="center"/>
    </xf>
    <xf numFmtId="37" fontId="11" fillId="0" borderId="1" xfId="6" applyNumberFormat="1" applyFont="1" applyBorder="1" applyAlignment="1">
      <alignment horizontal="left" vertical="center" indent="1"/>
    </xf>
    <xf numFmtId="0" fontId="22" fillId="0" borderId="1" xfId="6" applyFont="1" applyBorder="1" applyAlignment="1">
      <alignment vertical="center"/>
    </xf>
    <xf numFmtId="0" fontId="21" fillId="0" borderId="1" xfId="6" applyFont="1" applyBorder="1" applyAlignment="1">
      <alignment vertical="center"/>
    </xf>
    <xf numFmtId="0" fontId="21" fillId="0" borderId="1" xfId="6" applyFont="1" applyBorder="1" applyAlignment="1">
      <alignment horizontal="right" vertical="center"/>
    </xf>
    <xf numFmtId="166" fontId="8" fillId="0" borderId="1" xfId="6" applyNumberFormat="1" applyFont="1" applyBorder="1" applyAlignment="1">
      <alignment horizontal="left" vertical="center"/>
    </xf>
    <xf numFmtId="171" fontId="9" fillId="0" borderId="1" xfId="6" applyNumberFormat="1" applyFont="1" applyBorder="1" applyAlignment="1">
      <alignment horizontal="left" vertical="center" indent="3"/>
    </xf>
    <xf numFmtId="171" fontId="9" fillId="12" borderId="1" xfId="2" applyNumberFormat="1" applyFont="1" applyFill="1" applyBorder="1" applyAlignment="1">
      <alignment horizontal="left" vertical="center" indent="2"/>
    </xf>
    <xf numFmtId="173" fontId="8" fillId="0" borderId="0" xfId="6" applyNumberFormat="1" applyFont="1" applyAlignment="1">
      <alignment vertical="center"/>
    </xf>
    <xf numFmtId="173" fontId="8" fillId="13" borderId="0" xfId="6" applyNumberFormat="1" applyFont="1" applyFill="1" applyAlignment="1">
      <alignment vertical="center"/>
    </xf>
    <xf numFmtId="0" fontId="10" fillId="0" borderId="1" xfId="6" applyFont="1" applyBorder="1" applyAlignment="1">
      <alignment horizontal="left" vertical="center" indent="2"/>
    </xf>
    <xf numFmtId="173" fontId="8" fillId="0" borderId="1" xfId="6" applyNumberFormat="1" applyFont="1" applyBorder="1" applyAlignment="1">
      <alignment vertical="center"/>
    </xf>
    <xf numFmtId="173" fontId="8" fillId="13" borderId="1" xfId="6" applyNumberFormat="1" applyFont="1" applyFill="1" applyBorder="1" applyAlignment="1">
      <alignment vertical="center"/>
    </xf>
    <xf numFmtId="0" fontId="11" fillId="0" borderId="1" xfId="6" applyFont="1" applyBorder="1" applyAlignment="1">
      <alignment horizontal="left" vertical="center"/>
    </xf>
    <xf numFmtId="0" fontId="21" fillId="0" borderId="0" xfId="6" applyFont="1" applyAlignment="1">
      <alignment vertical="center"/>
    </xf>
    <xf numFmtId="0" fontId="21" fillId="2" borderId="0" xfId="6" applyFont="1" applyFill="1" applyAlignment="1">
      <alignment vertical="center"/>
    </xf>
    <xf numFmtId="171" fontId="9" fillId="0" borderId="1" xfId="6" applyNumberFormat="1" applyFont="1" applyBorder="1" applyAlignment="1">
      <alignment horizontal="center" vertical="center"/>
    </xf>
    <xf numFmtId="171" fontId="9" fillId="14" borderId="1" xfId="6" applyNumberFormat="1" applyFont="1" applyFill="1" applyBorder="1" applyAlignment="1">
      <alignment horizontal="left" vertical="center" indent="3"/>
    </xf>
    <xf numFmtId="171" fontId="9" fillId="14" borderId="1" xfId="6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173" fontId="8" fillId="0" borderId="0" xfId="6" applyNumberFormat="1" applyFont="1"/>
    <xf numFmtId="173" fontId="8" fillId="0" borderId="0" xfId="6" applyNumberFormat="1" applyFont="1" applyAlignment="1">
      <alignment horizontal="right"/>
    </xf>
    <xf numFmtId="9" fontId="8" fillId="0" borderId="0" xfId="1" applyFont="1" applyFill="1" applyBorder="1" applyAlignment="1">
      <alignment horizontal="center"/>
    </xf>
    <xf numFmtId="173" fontId="8" fillId="6" borderId="0" xfId="6" applyNumberFormat="1" applyFont="1" applyFill="1"/>
    <xf numFmtId="9" fontId="8" fillId="6" borderId="0" xfId="1" applyFont="1" applyFill="1" applyBorder="1" applyAlignment="1">
      <alignment horizontal="center"/>
    </xf>
    <xf numFmtId="173" fontId="8" fillId="0" borderId="1" xfId="6" applyNumberFormat="1" applyFont="1" applyBorder="1"/>
    <xf numFmtId="9" fontId="8" fillId="0" borderId="1" xfId="1" applyFont="1" applyFill="1" applyBorder="1" applyAlignment="1">
      <alignment horizontal="center"/>
    </xf>
    <xf numFmtId="173" fontId="8" fillId="6" borderId="1" xfId="6" applyNumberFormat="1" applyFont="1" applyFill="1" applyBorder="1"/>
    <xf numFmtId="9" fontId="8" fillId="6" borderId="1" xfId="1" applyFont="1" applyFill="1" applyBorder="1" applyAlignment="1">
      <alignment horizontal="center"/>
    </xf>
    <xf numFmtId="167" fontId="8" fillId="0" borderId="1" xfId="6" applyNumberFormat="1" applyFont="1" applyBorder="1" applyAlignment="1">
      <alignment horizontal="center" vertical="center"/>
    </xf>
    <xf numFmtId="166" fontId="9" fillId="0" borderId="1" xfId="6" applyNumberFormat="1" applyFont="1" applyBorder="1" applyAlignment="1">
      <alignment vertical="center"/>
    </xf>
    <xf numFmtId="9" fontId="9" fillId="0" borderId="1" xfId="1" applyFont="1" applyFill="1" applyBorder="1" applyAlignment="1">
      <alignment horizontal="center" vertical="center"/>
    </xf>
    <xf numFmtId="166" fontId="9" fillId="6" borderId="1" xfId="6" applyNumberFormat="1" applyFont="1" applyFill="1" applyBorder="1" applyAlignment="1">
      <alignment vertical="center"/>
    </xf>
    <xf numFmtId="9" fontId="9" fillId="6" borderId="1" xfId="1" applyFont="1" applyFill="1" applyBorder="1" applyAlignment="1">
      <alignment horizontal="center" vertical="center"/>
    </xf>
    <xf numFmtId="167" fontId="9" fillId="0" borderId="1" xfId="6" applyNumberFormat="1" applyFont="1" applyBorder="1" applyAlignment="1">
      <alignment horizontal="center" vertical="center"/>
    </xf>
    <xf numFmtId="0" fontId="33" fillId="0" borderId="0" xfId="6" applyFont="1"/>
    <xf numFmtId="0" fontId="33" fillId="0" borderId="1" xfId="6" applyFont="1" applyBorder="1"/>
    <xf numFmtId="174" fontId="8" fillId="0" borderId="1" xfId="6" applyNumberFormat="1" applyFont="1" applyBorder="1" applyAlignment="1">
      <alignment horizontal="left" vertical="center" indent="1"/>
    </xf>
    <xf numFmtId="0" fontId="11" fillId="0" borderId="1" xfId="6" applyFont="1" applyBorder="1" applyAlignment="1">
      <alignment vertical="center"/>
    </xf>
    <xf numFmtId="0" fontId="11" fillId="0" borderId="1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 wrapText="1"/>
    </xf>
    <xf numFmtId="0" fontId="22" fillId="2" borderId="1" xfId="6" applyFont="1" applyFill="1" applyBorder="1" applyAlignment="1">
      <alignment horizontal="center" vertical="center" wrapText="1"/>
    </xf>
    <xf numFmtId="164" fontId="8" fillId="0" borderId="0" xfId="6" applyNumberFormat="1" applyFont="1" applyAlignment="1">
      <alignment horizontal="right" vertical="center" indent="1"/>
    </xf>
    <xf numFmtId="164" fontId="8" fillId="6" borderId="0" xfId="6" applyNumberFormat="1" applyFont="1" applyFill="1" applyAlignment="1">
      <alignment horizontal="right" vertical="center" indent="1"/>
    </xf>
    <xf numFmtId="0" fontId="8" fillId="0" borderId="1" xfId="6" applyFont="1" applyBorder="1"/>
    <xf numFmtId="164" fontId="8" fillId="0" borderId="1" xfId="6" applyNumberFormat="1" applyFont="1" applyBorder="1" applyAlignment="1">
      <alignment horizontal="right" vertical="center" indent="1"/>
    </xf>
    <xf numFmtId="164" fontId="8" fillId="6" borderId="1" xfId="6" applyNumberFormat="1" applyFont="1" applyFill="1" applyBorder="1" applyAlignment="1">
      <alignment horizontal="right" vertical="center" indent="1"/>
    </xf>
    <xf numFmtId="164" fontId="9" fillId="0" borderId="1" xfId="6" applyNumberFormat="1" applyFont="1" applyBorder="1" applyAlignment="1">
      <alignment horizontal="right" vertical="center" indent="1"/>
    </xf>
    <xf numFmtId="164" fontId="9" fillId="6" borderId="1" xfId="6" applyNumberFormat="1" applyFont="1" applyFill="1" applyBorder="1" applyAlignment="1">
      <alignment horizontal="right" vertical="center" indent="1"/>
    </xf>
    <xf numFmtId="0" fontId="11" fillId="14" borderId="1" xfId="6" applyFont="1" applyFill="1" applyBorder="1" applyAlignment="1">
      <alignment vertical="center"/>
    </xf>
    <xf numFmtId="166" fontId="9" fillId="14" borderId="1" xfId="6" applyNumberFormat="1" applyFont="1" applyFill="1" applyBorder="1" applyAlignment="1">
      <alignment vertical="center"/>
    </xf>
    <xf numFmtId="164" fontId="9" fillId="14" borderId="1" xfId="6" applyNumberFormat="1" applyFont="1" applyFill="1" applyBorder="1" applyAlignment="1">
      <alignment horizontal="right" vertical="center" indent="1"/>
    </xf>
    <xf numFmtId="0" fontId="11" fillId="14" borderId="1" xfId="6" applyFont="1" applyFill="1" applyBorder="1" applyAlignment="1">
      <alignment horizontal="left" vertical="center" indent="1"/>
    </xf>
    <xf numFmtId="164" fontId="33" fillId="0" borderId="1" xfId="6" applyNumberFormat="1" applyFont="1" applyBorder="1"/>
    <xf numFmtId="0" fontId="10" fillId="0" borderId="1" xfId="6" applyFont="1" applyBorder="1" applyAlignment="1">
      <alignment horizontal="left" vertical="center" indent="1"/>
    </xf>
    <xf numFmtId="166" fontId="8" fillId="0" borderId="1" xfId="6" applyNumberFormat="1" applyFont="1" applyBorder="1" applyAlignment="1">
      <alignment vertical="center"/>
    </xf>
    <xf numFmtId="0" fontId="34" fillId="0" borderId="0" xfId="6" applyFont="1" applyAlignment="1">
      <alignment horizontal="left" vertical="center" indent="1"/>
    </xf>
    <xf numFmtId="0" fontId="35" fillId="2" borderId="0" xfId="6" applyFont="1" applyFill="1" applyAlignment="1">
      <alignment horizontal="right" vertical="center"/>
    </xf>
    <xf numFmtId="0" fontId="34" fillId="0" borderId="1" xfId="6" applyFont="1" applyBorder="1" applyAlignment="1">
      <alignment horizontal="left" vertical="center" indent="1"/>
    </xf>
    <xf numFmtId="0" fontId="35" fillId="0" borderId="1" xfId="6" applyFont="1" applyBorder="1" applyAlignment="1">
      <alignment horizontal="right" vertical="center"/>
    </xf>
    <xf numFmtId="167" fontId="9" fillId="14" borderId="13" xfId="6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1"/>
    </xf>
    <xf numFmtId="166" fontId="9" fillId="6" borderId="13" xfId="0" applyNumberFormat="1" applyFont="1" applyFill="1" applyBorder="1" applyAlignment="1">
      <alignment horizontal="right" vertical="center" indent="1"/>
    </xf>
    <xf numFmtId="166" fontId="9" fillId="0" borderId="1" xfId="0" applyNumberFormat="1" applyFont="1" applyBorder="1" applyAlignment="1">
      <alignment horizontal="right" vertical="center" indent="1"/>
    </xf>
    <xf numFmtId="166" fontId="9" fillId="0" borderId="14" xfId="0" applyNumberFormat="1" applyFont="1" applyBorder="1" applyAlignment="1">
      <alignment horizontal="right" vertical="center" indent="1"/>
    </xf>
    <xf numFmtId="166" fontId="9" fillId="4" borderId="13" xfId="0" applyNumberFormat="1" applyFont="1" applyFill="1" applyBorder="1" applyAlignment="1">
      <alignment horizontal="right" vertical="center" indent="1"/>
    </xf>
    <xf numFmtId="166" fontId="9" fillId="6" borderId="1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left" vertical="center" wrapText="1" indent="2"/>
    </xf>
    <xf numFmtId="166" fontId="8" fillId="6" borderId="15" xfId="0" applyNumberFormat="1" applyFont="1" applyFill="1" applyBorder="1" applyAlignment="1">
      <alignment horizontal="right" vertical="center" indent="1"/>
    </xf>
    <xf numFmtId="166" fontId="8" fillId="0" borderId="0" xfId="0" applyNumberFormat="1" applyFont="1" applyAlignment="1">
      <alignment horizontal="right" vertical="center" indent="1"/>
    </xf>
    <xf numFmtId="166" fontId="8" fillId="0" borderId="16" xfId="0" applyNumberFormat="1" applyFont="1" applyBorder="1" applyAlignment="1">
      <alignment horizontal="right" vertical="center" indent="1"/>
    </xf>
    <xf numFmtId="166" fontId="8" fillId="4" borderId="15" xfId="0" applyNumberFormat="1" applyFont="1" applyFill="1" applyBorder="1" applyAlignment="1">
      <alignment horizontal="right" vertical="center" indent="1"/>
    </xf>
    <xf numFmtId="166" fontId="8" fillId="6" borderId="0" xfId="0" applyNumberFormat="1" applyFont="1" applyFill="1" applyAlignment="1">
      <alignment horizontal="right" vertical="center" indent="1"/>
    </xf>
    <xf numFmtId="0" fontId="10" fillId="0" borderId="0" xfId="0" applyFont="1" applyAlignment="1">
      <alignment horizontal="left" vertical="center" indent="2"/>
    </xf>
    <xf numFmtId="0" fontId="10" fillId="0" borderId="17" xfId="0" applyFont="1" applyBorder="1" applyAlignment="1">
      <alignment horizontal="left" vertical="center" wrapText="1" indent="2"/>
    </xf>
    <xf numFmtId="166" fontId="8" fillId="6" borderId="18" xfId="0" applyNumberFormat="1" applyFont="1" applyFill="1" applyBorder="1" applyAlignment="1">
      <alignment horizontal="right" vertical="center" indent="1"/>
    </xf>
    <xf numFmtId="166" fontId="8" fillId="0" borderId="17" xfId="0" applyNumberFormat="1" applyFont="1" applyBorder="1" applyAlignment="1">
      <alignment horizontal="right" vertical="center" indent="1"/>
    </xf>
    <xf numFmtId="166" fontId="8" fillId="0" borderId="19" xfId="0" applyNumberFormat="1" applyFont="1" applyBorder="1" applyAlignment="1">
      <alignment horizontal="right" vertical="center" indent="1"/>
    </xf>
    <xf numFmtId="166" fontId="8" fillId="4" borderId="18" xfId="0" applyNumberFormat="1" applyFont="1" applyFill="1" applyBorder="1" applyAlignment="1">
      <alignment horizontal="right" vertical="center" indent="1"/>
    </xf>
    <xf numFmtId="166" fontId="8" fillId="6" borderId="17" xfId="0" applyNumberFormat="1" applyFont="1" applyFill="1" applyBorder="1" applyAlignment="1">
      <alignment horizontal="right" vertical="center" indent="1"/>
    </xf>
    <xf numFmtId="0" fontId="11" fillId="0" borderId="1" xfId="8" applyFont="1" applyBorder="1" applyAlignment="1">
      <alignment horizontal="left" vertical="center" wrapText="1" indent="1"/>
    </xf>
    <xf numFmtId="175" fontId="9" fillId="6" borderId="13" xfId="8" applyNumberFormat="1" applyFont="1" applyFill="1" applyBorder="1" applyAlignment="1">
      <alignment horizontal="right" vertical="center" indent="1"/>
    </xf>
    <xf numFmtId="175" fontId="9" fillId="0" borderId="1" xfId="8" applyNumberFormat="1" applyFont="1" applyBorder="1" applyAlignment="1">
      <alignment horizontal="right" vertical="center" indent="1"/>
    </xf>
    <xf numFmtId="175" fontId="9" fillId="0" borderId="14" xfId="8" applyNumberFormat="1" applyFont="1" applyBorder="1" applyAlignment="1">
      <alignment horizontal="right" vertical="center" indent="1"/>
    </xf>
    <xf numFmtId="175" fontId="9" fillId="4" borderId="13" xfId="8" applyNumberFormat="1" applyFont="1" applyFill="1" applyBorder="1" applyAlignment="1">
      <alignment horizontal="right" vertical="center" indent="1"/>
    </xf>
    <xf numFmtId="175" fontId="9" fillId="6" borderId="1" xfId="8" applyNumberFormat="1" applyFont="1" applyFill="1" applyBorder="1" applyAlignment="1">
      <alignment horizontal="right" vertical="center" indent="1"/>
    </xf>
    <xf numFmtId="0" fontId="10" fillId="0" borderId="2" xfId="0" applyFont="1" applyBorder="1" applyAlignment="1">
      <alignment horizontal="left" vertical="center" indent="2"/>
    </xf>
    <xf numFmtId="166" fontId="8" fillId="6" borderId="20" xfId="0" applyNumberFormat="1" applyFont="1" applyFill="1" applyBorder="1" applyAlignment="1">
      <alignment horizontal="right" vertical="center" indent="1"/>
    </xf>
    <xf numFmtId="166" fontId="8" fillId="0" borderId="2" xfId="0" applyNumberFormat="1" applyFont="1" applyBorder="1" applyAlignment="1">
      <alignment horizontal="right" vertical="center" indent="1"/>
    </xf>
    <xf numFmtId="166" fontId="8" fillId="0" borderId="21" xfId="0" applyNumberFormat="1" applyFont="1" applyBorder="1" applyAlignment="1">
      <alignment horizontal="right" vertical="center" indent="1"/>
    </xf>
    <xf numFmtId="166" fontId="8" fillId="4" borderId="20" xfId="0" applyNumberFormat="1" applyFont="1" applyFill="1" applyBorder="1" applyAlignment="1">
      <alignment horizontal="right" vertical="center" indent="1"/>
    </xf>
    <xf numFmtId="166" fontId="8" fillId="6" borderId="2" xfId="0" applyNumberFormat="1" applyFont="1" applyFill="1" applyBorder="1" applyAlignment="1">
      <alignment horizontal="right" vertical="center" indent="1"/>
    </xf>
    <xf numFmtId="0" fontId="10" fillId="0" borderId="1" xfId="0" applyFont="1" applyBorder="1" applyAlignment="1">
      <alignment horizontal="left" vertical="center" wrapText="1" indent="2"/>
    </xf>
    <xf numFmtId="166" fontId="8" fillId="6" borderId="13" xfId="0" applyNumberFormat="1" applyFont="1" applyFill="1" applyBorder="1" applyAlignment="1">
      <alignment horizontal="right" vertical="center" indent="1"/>
    </xf>
    <xf numFmtId="166" fontId="8" fillId="0" borderId="1" xfId="0" applyNumberFormat="1" applyFont="1" applyBorder="1" applyAlignment="1">
      <alignment horizontal="right" vertical="center" indent="1"/>
    </xf>
    <xf numFmtId="166" fontId="8" fillId="0" borderId="14" xfId="0" applyNumberFormat="1" applyFont="1" applyBorder="1" applyAlignment="1">
      <alignment horizontal="right" vertical="center" indent="1"/>
    </xf>
    <xf numFmtId="166" fontId="8" fillId="4" borderId="13" xfId="0" applyNumberFormat="1" applyFont="1" applyFill="1" applyBorder="1" applyAlignment="1">
      <alignment horizontal="right" vertical="center" indent="1"/>
    </xf>
    <xf numFmtId="166" fontId="8" fillId="6" borderId="1" xfId="0" applyNumberFormat="1" applyFont="1" applyFill="1" applyBorder="1" applyAlignment="1">
      <alignment horizontal="right" vertical="center" indent="1"/>
    </xf>
    <xf numFmtId="0" fontId="10" fillId="0" borderId="2" xfId="8" applyFont="1" applyBorder="1" applyAlignment="1">
      <alignment horizontal="left" vertical="center" indent="2"/>
    </xf>
    <xf numFmtId="175" fontId="8" fillId="6" borderId="15" xfId="8" applyNumberFormat="1" applyFont="1" applyFill="1" applyBorder="1" applyAlignment="1">
      <alignment horizontal="right" vertical="center" indent="1"/>
    </xf>
    <xf numFmtId="175" fontId="8" fillId="0" borderId="0" xfId="8" applyNumberFormat="1" applyFont="1" applyAlignment="1">
      <alignment horizontal="right" vertical="center" indent="1"/>
    </xf>
    <xf numFmtId="175" fontId="8" fillId="0" borderId="16" xfId="8" applyNumberFormat="1" applyFont="1" applyBorder="1" applyAlignment="1">
      <alignment horizontal="right" vertical="center" indent="1"/>
    </xf>
    <xf numFmtId="175" fontId="8" fillId="4" borderId="15" xfId="8" applyNumberFormat="1" applyFont="1" applyFill="1" applyBorder="1" applyAlignment="1">
      <alignment horizontal="right" vertical="center" indent="1"/>
    </xf>
    <xf numFmtId="175" fontId="8" fillId="6" borderId="0" xfId="8" applyNumberFormat="1" applyFont="1" applyFill="1" applyAlignment="1">
      <alignment horizontal="right" vertical="center" indent="1"/>
    </xf>
    <xf numFmtId="0" fontId="10" fillId="0" borderId="1" xfId="8" applyFont="1" applyBorder="1" applyAlignment="1">
      <alignment horizontal="left" vertical="center" indent="2"/>
    </xf>
    <xf numFmtId="164" fontId="8" fillId="6" borderId="13" xfId="8" applyNumberFormat="1" applyFont="1" applyFill="1" applyBorder="1" applyAlignment="1">
      <alignment horizontal="right" vertical="center" indent="1"/>
    </xf>
    <xf numFmtId="164" fontId="8" fillId="0" borderId="1" xfId="8" applyNumberFormat="1" applyFont="1" applyBorder="1" applyAlignment="1">
      <alignment horizontal="right" vertical="center" indent="1"/>
    </xf>
    <xf numFmtId="164" fontId="8" fillId="0" borderId="14" xfId="8" applyNumberFormat="1" applyFont="1" applyBorder="1" applyAlignment="1">
      <alignment horizontal="right" vertical="center" indent="1"/>
    </xf>
    <xf numFmtId="164" fontId="8" fillId="4" borderId="13" xfId="8" applyNumberFormat="1" applyFont="1" applyFill="1" applyBorder="1" applyAlignment="1">
      <alignment horizontal="right" vertical="center" indent="1"/>
    </xf>
    <xf numFmtId="164" fontId="8" fillId="6" borderId="1" xfId="8" applyNumberFormat="1" applyFont="1" applyFill="1" applyBorder="1" applyAlignment="1">
      <alignment horizontal="right" vertical="center" indent="1"/>
    </xf>
    <xf numFmtId="0" fontId="11" fillId="14" borderId="1" xfId="8" applyFont="1" applyFill="1" applyBorder="1" applyAlignment="1">
      <alignment horizontal="left" vertical="center" wrapText="1" indent="1"/>
    </xf>
    <xf numFmtId="175" fontId="9" fillId="14" borderId="1" xfId="8" applyNumberFormat="1" applyFont="1" applyFill="1" applyBorder="1" applyAlignment="1">
      <alignment horizontal="right" vertical="center" indent="1"/>
    </xf>
    <xf numFmtId="175" fontId="9" fillId="14" borderId="14" xfId="8" applyNumberFormat="1" applyFont="1" applyFill="1" applyBorder="1" applyAlignment="1">
      <alignment horizontal="right" vertical="center" indent="1"/>
    </xf>
    <xf numFmtId="0" fontId="33" fillId="0" borderId="1" xfId="8" applyFont="1" applyBorder="1"/>
    <xf numFmtId="175" fontId="33" fillId="0" borderId="1" xfId="8" applyNumberFormat="1" applyFont="1" applyBorder="1"/>
    <xf numFmtId="0" fontId="19" fillId="0" borderId="0" xfId="8" applyFont="1" applyAlignment="1">
      <alignment vertical="center"/>
    </xf>
    <xf numFmtId="0" fontId="19" fillId="0" borderId="1" xfId="8" applyFont="1" applyBorder="1" applyAlignment="1">
      <alignment vertical="center"/>
    </xf>
    <xf numFmtId="175" fontId="9" fillId="6" borderId="13" xfId="8" applyNumberFormat="1" applyFont="1" applyFill="1" applyBorder="1" applyAlignment="1">
      <alignment horizontal="right" vertical="center"/>
    </xf>
    <xf numFmtId="175" fontId="9" fillId="3" borderId="1" xfId="8" applyNumberFormat="1" applyFont="1" applyFill="1" applyBorder="1" applyAlignment="1">
      <alignment horizontal="right" vertical="center"/>
    </xf>
    <xf numFmtId="175" fontId="9" fillId="3" borderId="14" xfId="8" applyNumberFormat="1" applyFont="1" applyFill="1" applyBorder="1" applyAlignment="1">
      <alignment horizontal="right" vertical="center"/>
    </xf>
    <xf numFmtId="175" fontId="9" fillId="4" borderId="1" xfId="8" applyNumberFormat="1" applyFont="1" applyFill="1" applyBorder="1" applyAlignment="1">
      <alignment horizontal="right" vertical="center"/>
    </xf>
    <xf numFmtId="175" fontId="9" fillId="6" borderId="1" xfId="8" applyNumberFormat="1" applyFont="1" applyFill="1" applyBorder="1" applyAlignment="1">
      <alignment horizontal="right" vertical="center"/>
    </xf>
    <xf numFmtId="0" fontId="8" fillId="0" borderId="1" xfId="9" applyFont="1" applyBorder="1"/>
    <xf numFmtId="0" fontId="4" fillId="0" borderId="0" xfId="11" applyFont="1" applyAlignment="1">
      <alignment vertical="center"/>
    </xf>
    <xf numFmtId="0" fontId="4" fillId="0" borderId="1" xfId="11" applyFont="1" applyBorder="1" applyAlignment="1">
      <alignment vertical="center"/>
    </xf>
    <xf numFmtId="0" fontId="5" fillId="0" borderId="1" xfId="11" applyFont="1" applyBorder="1" applyAlignment="1">
      <alignment horizontal="right" vertical="center"/>
    </xf>
    <xf numFmtId="0" fontId="6" fillId="0" borderId="1" xfId="11" applyFont="1" applyBorder="1" applyAlignment="1">
      <alignment horizontal="left" vertical="center"/>
    </xf>
    <xf numFmtId="0" fontId="36" fillId="0" borderId="1" xfId="11" applyFont="1" applyBorder="1" applyAlignment="1">
      <alignment horizontal="center" vertical="center"/>
    </xf>
    <xf numFmtId="0" fontId="23" fillId="14" borderId="1" xfId="11" applyFont="1" applyFill="1" applyBorder="1" applyAlignment="1">
      <alignment horizontal="center" vertical="center"/>
    </xf>
    <xf numFmtId="0" fontId="23" fillId="0" borderId="1" xfId="11" applyFont="1" applyBorder="1" applyAlignment="1">
      <alignment horizontal="center" vertical="center"/>
    </xf>
    <xf numFmtId="0" fontId="37" fillId="0" borderId="0" xfId="12" applyFont="1" applyAlignment="1">
      <alignment horizontal="left" indent="1"/>
    </xf>
    <xf numFmtId="166" fontId="6" fillId="0" borderId="0" xfId="11" applyNumberFormat="1" applyFont="1" applyAlignment="1">
      <alignment horizontal="right" vertical="center" indent="1"/>
    </xf>
    <xf numFmtId="166" fontId="6" fillId="6" borderId="0" xfId="11" applyNumberFormat="1" applyFont="1" applyFill="1" applyAlignment="1">
      <alignment horizontal="right" vertical="center" indent="1"/>
    </xf>
    <xf numFmtId="167" fontId="6" fillId="0" borderId="0" xfId="11" applyNumberFormat="1" applyFont="1" applyAlignment="1">
      <alignment horizontal="center" vertical="center"/>
    </xf>
    <xf numFmtId="0" fontId="37" fillId="0" borderId="1" xfId="12" applyFont="1" applyBorder="1" applyAlignment="1">
      <alignment horizontal="left" indent="1"/>
    </xf>
    <xf numFmtId="166" fontId="6" fillId="0" borderId="1" xfId="11" applyNumberFormat="1" applyFont="1" applyBorder="1" applyAlignment="1">
      <alignment horizontal="right" vertical="center" indent="1"/>
    </xf>
    <xf numFmtId="166" fontId="6" fillId="6" borderId="1" xfId="11" applyNumberFormat="1" applyFont="1" applyFill="1" applyBorder="1" applyAlignment="1">
      <alignment horizontal="right" vertical="center" indent="1"/>
    </xf>
    <xf numFmtId="167" fontId="6" fillId="0" borderId="1" xfId="11" applyNumberFormat="1" applyFont="1" applyBorder="1" applyAlignment="1">
      <alignment horizontal="center" vertical="center"/>
    </xf>
    <xf numFmtId="0" fontId="17" fillId="0" borderId="35" xfId="6" applyFont="1" applyBorder="1"/>
    <xf numFmtId="0" fontId="17" fillId="0" borderId="0" xfId="6" applyFont="1" applyAlignment="1">
      <alignment horizontal="left" vertical="center" indent="1"/>
    </xf>
    <xf numFmtId="0" fontId="17" fillId="0" borderId="35" xfId="6" applyFont="1" applyBorder="1" applyAlignment="1">
      <alignment vertical="center"/>
    </xf>
    <xf numFmtId="0" fontId="18" fillId="0" borderId="36" xfId="6" applyFont="1" applyBorder="1" applyAlignment="1">
      <alignment horizontal="left" vertical="center" indent="3"/>
    </xf>
    <xf numFmtId="0" fontId="18" fillId="0" borderId="36" xfId="6" applyFont="1" applyBorder="1" applyAlignment="1">
      <alignment horizontal="center" vertical="center"/>
    </xf>
    <xf numFmtId="0" fontId="12" fillId="22" borderId="35" xfId="6" applyFont="1" applyFill="1" applyBorder="1" applyAlignment="1">
      <alignment horizontal="right" vertical="center" indent="1"/>
    </xf>
    <xf numFmtId="0" fontId="18" fillId="22" borderId="36" xfId="6" applyFont="1" applyFill="1" applyBorder="1" applyAlignment="1">
      <alignment horizontal="center" vertical="center"/>
    </xf>
    <xf numFmtId="0" fontId="18" fillId="0" borderId="0" xfId="6" applyFont="1" applyAlignment="1">
      <alignment horizontal="left" vertical="center" indent="1"/>
    </xf>
    <xf numFmtId="164" fontId="18" fillId="0" borderId="0" xfId="6" applyNumberFormat="1" applyFont="1" applyAlignment="1">
      <alignment horizontal="right" vertical="center" indent="3"/>
    </xf>
    <xf numFmtId="164" fontId="18" fillId="23" borderId="0" xfId="6" applyNumberFormat="1" applyFont="1" applyFill="1" applyAlignment="1">
      <alignment horizontal="right" vertical="center" indent="2"/>
    </xf>
    <xf numFmtId="0" fontId="17" fillId="23" borderId="0" xfId="6" applyFont="1" applyFill="1"/>
    <xf numFmtId="167" fontId="18" fillId="0" borderId="0" xfId="6" applyNumberFormat="1" applyFont="1" applyAlignment="1">
      <alignment horizontal="center" vertical="center"/>
    </xf>
    <xf numFmtId="170" fontId="18" fillId="0" borderId="0" xfId="1" applyNumberFormat="1" applyFont="1" applyFill="1" applyBorder="1" applyAlignment="1">
      <alignment horizontal="center"/>
    </xf>
    <xf numFmtId="170" fontId="18" fillId="23" borderId="0" xfId="1" applyNumberFormat="1" applyFont="1" applyFill="1" applyBorder="1" applyAlignment="1">
      <alignment horizontal="center"/>
    </xf>
    <xf numFmtId="167" fontId="17" fillId="0" borderId="0" xfId="6" applyNumberFormat="1" applyFont="1" applyAlignment="1">
      <alignment horizontal="center" vertical="center"/>
    </xf>
    <xf numFmtId="0" fontId="18" fillId="0" borderId="35" xfId="6" applyFont="1" applyBorder="1" applyAlignment="1">
      <alignment horizontal="left" vertical="center" indent="1"/>
    </xf>
    <xf numFmtId="164" fontId="18" fillId="0" borderId="35" xfId="6" applyNumberFormat="1" applyFont="1" applyBorder="1" applyAlignment="1">
      <alignment horizontal="right" vertical="center" indent="3"/>
    </xf>
    <xf numFmtId="170" fontId="18" fillId="0" borderId="35" xfId="1" applyNumberFormat="1" applyFont="1" applyFill="1" applyBorder="1" applyAlignment="1">
      <alignment horizontal="center"/>
    </xf>
    <xf numFmtId="164" fontId="18" fillId="23" borderId="35" xfId="6" applyNumberFormat="1" applyFont="1" applyFill="1" applyBorder="1" applyAlignment="1">
      <alignment horizontal="right" vertical="center" indent="2"/>
    </xf>
    <xf numFmtId="170" fontId="18" fillId="23" borderId="35" xfId="1" applyNumberFormat="1" applyFont="1" applyFill="1" applyBorder="1" applyAlignment="1">
      <alignment horizontal="center"/>
    </xf>
    <xf numFmtId="167" fontId="18" fillId="0" borderId="35" xfId="6" applyNumberFormat="1" applyFont="1" applyBorder="1" applyAlignment="1">
      <alignment horizontal="center" vertical="center"/>
    </xf>
    <xf numFmtId="0" fontId="16" fillId="0" borderId="0" xfId="6" applyFont="1" applyAlignment="1">
      <alignment vertical="center"/>
    </xf>
    <xf numFmtId="0" fontId="16" fillId="0" borderId="35" xfId="6" applyFont="1" applyBorder="1" applyAlignment="1">
      <alignment vertical="center"/>
    </xf>
    <xf numFmtId="0" fontId="16" fillId="0" borderId="35" xfId="6" applyFont="1" applyBorder="1" applyAlignment="1">
      <alignment horizontal="right" vertical="center" indent="1"/>
    </xf>
    <xf numFmtId="0" fontId="18" fillId="22" borderId="35" xfId="6" applyFont="1" applyFill="1" applyBorder="1" applyAlignment="1">
      <alignment horizontal="left" vertical="center" indent="4"/>
    </xf>
    <xf numFmtId="0" fontId="18" fillId="22" borderId="35" xfId="6" applyFont="1" applyFill="1" applyBorder="1" applyAlignment="1">
      <alignment horizontal="center" vertical="center"/>
    </xf>
    <xf numFmtId="0" fontId="18" fillId="0" borderId="35" xfId="6" applyFont="1" applyBorder="1" applyAlignment="1">
      <alignment horizontal="center" vertical="center"/>
    </xf>
    <xf numFmtId="166" fontId="17" fillId="23" borderId="0" xfId="6" applyNumberFormat="1" applyFont="1" applyFill="1" applyAlignment="1">
      <alignment horizontal="right" vertical="center" indent="2"/>
    </xf>
    <xf numFmtId="9" fontId="17" fillId="23" borderId="0" xfId="6" applyNumberFormat="1" applyFont="1" applyFill="1" applyAlignment="1">
      <alignment horizontal="center" vertical="center"/>
    </xf>
    <xf numFmtId="0" fontId="17" fillId="0" borderId="35" xfId="6" applyFont="1" applyBorder="1" applyAlignment="1">
      <alignment horizontal="left" vertical="center" indent="1"/>
    </xf>
    <xf numFmtId="166" fontId="17" fillId="23" borderId="35" xfId="6" applyNumberFormat="1" applyFont="1" applyFill="1" applyBorder="1" applyAlignment="1">
      <alignment horizontal="right" vertical="center" indent="2"/>
    </xf>
    <xf numFmtId="9" fontId="17" fillId="23" borderId="35" xfId="6" applyNumberFormat="1" applyFont="1" applyFill="1" applyBorder="1" applyAlignment="1">
      <alignment horizontal="center" vertical="center"/>
    </xf>
    <xf numFmtId="167" fontId="17" fillId="0" borderId="35" xfId="6" applyNumberFormat="1" applyFont="1" applyBorder="1" applyAlignment="1">
      <alignment horizontal="center" vertical="center"/>
    </xf>
    <xf numFmtId="0" fontId="18" fillId="0" borderId="35" xfId="6" applyFont="1" applyBorder="1" applyAlignment="1">
      <alignment vertical="center"/>
    </xf>
    <xf numFmtId="166" fontId="18" fillId="23" borderId="35" xfId="6" applyNumberFormat="1" applyFont="1" applyFill="1" applyBorder="1" applyAlignment="1">
      <alignment horizontal="right" vertical="center" indent="2"/>
    </xf>
    <xf numFmtId="9" fontId="18" fillId="23" borderId="35" xfId="6" applyNumberFormat="1" applyFont="1" applyFill="1" applyBorder="1" applyAlignment="1">
      <alignment horizontal="center" vertical="center"/>
    </xf>
    <xf numFmtId="171" fontId="18" fillId="22" borderId="35" xfId="6" applyNumberFormat="1" applyFont="1" applyFill="1" applyBorder="1" applyAlignment="1">
      <alignment horizontal="center" vertical="center"/>
    </xf>
    <xf numFmtId="166" fontId="17" fillId="23" borderId="0" xfId="6" applyNumberFormat="1" applyFont="1" applyFill="1" applyAlignment="1">
      <alignment horizontal="right" vertical="center" indent="1"/>
    </xf>
    <xf numFmtId="166" fontId="17" fillId="23" borderId="35" xfId="6" applyNumberFormat="1" applyFont="1" applyFill="1" applyBorder="1" applyAlignment="1">
      <alignment horizontal="right" vertical="center" indent="1"/>
    </xf>
    <xf numFmtId="166" fontId="18" fillId="23" borderId="35" xfId="6" applyNumberFormat="1" applyFont="1" applyFill="1" applyBorder="1" applyAlignment="1">
      <alignment horizontal="right" vertical="center" indent="1"/>
    </xf>
    <xf numFmtId="0" fontId="21" fillId="0" borderId="37" xfId="6" applyFont="1" applyBorder="1" applyAlignment="1">
      <alignment vertical="center"/>
    </xf>
    <xf numFmtId="0" fontId="21" fillId="0" borderId="37" xfId="6" applyFont="1" applyBorder="1" applyAlignment="1">
      <alignment horizontal="center" vertical="center"/>
    </xf>
    <xf numFmtId="0" fontId="8" fillId="0" borderId="40" xfId="6" applyFont="1" applyBorder="1" applyAlignment="1">
      <alignment horizontal="left" vertical="center" indent="1"/>
    </xf>
    <xf numFmtId="0" fontId="9" fillId="25" borderId="42" xfId="6" applyFont="1" applyFill="1" applyBorder="1" applyAlignment="1">
      <alignment horizontal="right" vertical="center" indent="4"/>
    </xf>
    <xf numFmtId="166" fontId="8" fillId="26" borderId="44" xfId="6" applyNumberFormat="1" applyFont="1" applyFill="1" applyBorder="1" applyAlignment="1">
      <alignment horizontal="right" vertical="center" indent="3"/>
    </xf>
    <xf numFmtId="166" fontId="8" fillId="26" borderId="45" xfId="6" applyNumberFormat="1" applyFont="1" applyFill="1" applyBorder="1" applyAlignment="1">
      <alignment horizontal="right" vertical="center" indent="3"/>
    </xf>
    <xf numFmtId="166" fontId="8" fillId="26" borderId="46" xfId="6" applyNumberFormat="1" applyFont="1" applyFill="1" applyBorder="1" applyAlignment="1">
      <alignment horizontal="right" vertical="center" indent="3"/>
    </xf>
    <xf numFmtId="166" fontId="8" fillId="26" borderId="48" xfId="6" applyNumberFormat="1" applyFont="1" applyFill="1" applyBorder="1" applyAlignment="1">
      <alignment horizontal="right" vertical="center" indent="3"/>
    </xf>
    <xf numFmtId="0" fontId="9" fillId="0" borderId="43" xfId="6" applyFont="1" applyBorder="1" applyAlignment="1">
      <alignment horizontal="left" vertical="center" indent="1"/>
    </xf>
    <xf numFmtId="0" fontId="9" fillId="0" borderId="47" xfId="6" applyFont="1" applyBorder="1" applyAlignment="1">
      <alignment horizontal="left" vertical="center" indent="1"/>
    </xf>
    <xf numFmtId="0" fontId="3" fillId="29" borderId="1" xfId="2" applyFont="1" applyFill="1" applyBorder="1" applyAlignment="1">
      <alignment horizontal="left" vertical="center" indent="3"/>
    </xf>
    <xf numFmtId="164" fontId="3" fillId="0" borderId="1" xfId="2" applyNumberFormat="1" applyFont="1" applyBorder="1" applyAlignment="1">
      <alignment vertical="center"/>
    </xf>
    <xf numFmtId="164" fontId="3" fillId="6" borderId="1" xfId="2" applyNumberFormat="1" applyFont="1" applyFill="1" applyBorder="1" applyAlignment="1">
      <alignment vertical="center"/>
    </xf>
    <xf numFmtId="164" fontId="24" fillId="0" borderId="0" xfId="2" applyNumberFormat="1" applyFont="1" applyAlignment="1">
      <alignment vertical="center"/>
    </xf>
    <xf numFmtId="164" fontId="24" fillId="6" borderId="0" xfId="2" applyNumberFormat="1" applyFont="1" applyFill="1" applyAlignment="1">
      <alignment vertical="center"/>
    </xf>
    <xf numFmtId="0" fontId="27" fillId="0" borderId="1" xfId="2" applyFont="1" applyBorder="1" applyAlignment="1">
      <alignment horizontal="left" vertical="center" indent="1"/>
    </xf>
    <xf numFmtId="164" fontId="24" fillId="0" borderId="1" xfId="2" applyNumberFormat="1" applyFont="1" applyBorder="1" applyAlignment="1">
      <alignment vertical="center"/>
    </xf>
    <xf numFmtId="164" fontId="24" fillId="6" borderId="1" xfId="2" applyNumberFormat="1" applyFont="1" applyFill="1" applyBorder="1" applyAlignment="1">
      <alignment vertical="center"/>
    </xf>
    <xf numFmtId="167" fontId="24" fillId="0" borderId="1" xfId="2" applyNumberFormat="1" applyFont="1" applyBorder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164" fontId="3" fillId="6" borderId="0" xfId="2" applyNumberFormat="1" applyFont="1" applyFill="1" applyAlignment="1">
      <alignment vertical="center"/>
    </xf>
    <xf numFmtId="0" fontId="21" fillId="2" borderId="49" xfId="6" applyFont="1" applyFill="1" applyBorder="1" applyAlignment="1">
      <alignment vertical="center"/>
    </xf>
    <xf numFmtId="1" fontId="11" fillId="26" borderId="50" xfId="6" applyNumberFormat="1" applyFont="1" applyFill="1" applyBorder="1" applyAlignment="1" applyProtection="1">
      <alignment horizontal="left" vertical="center" indent="5"/>
      <protection locked="0"/>
    </xf>
    <xf numFmtId="1" fontId="21" fillId="2" borderId="51" xfId="6" applyNumberFormat="1" applyFont="1" applyFill="1" applyBorder="1" applyAlignment="1">
      <alignment horizontal="left" vertical="center" indent="5"/>
    </xf>
    <xf numFmtId="0" fontId="8" fillId="0" borderId="3" xfId="6" applyFont="1" applyBorder="1" applyProtection="1">
      <protection locked="0"/>
    </xf>
    <xf numFmtId="0" fontId="10" fillId="0" borderId="0" xfId="6" applyFont="1" applyAlignment="1" applyProtection="1">
      <alignment horizontal="left" vertical="center" indent="1"/>
      <protection locked="0"/>
    </xf>
    <xf numFmtId="177" fontId="8" fillId="0" borderId="0" xfId="13" applyFont="1" applyFill="1" applyBorder="1" applyAlignment="1" applyProtection="1">
      <alignment vertical="center"/>
      <protection locked="0"/>
    </xf>
    <xf numFmtId="177" fontId="38" fillId="13" borderId="0" xfId="13" applyFont="1" applyFill="1" applyBorder="1" applyAlignment="1" applyProtection="1">
      <alignment vertical="center"/>
      <protection locked="0"/>
    </xf>
    <xf numFmtId="10" fontId="8" fillId="0" borderId="0" xfId="3" applyNumberFormat="1" applyFont="1" applyFill="1" applyBorder="1" applyAlignment="1" applyProtection="1">
      <alignment vertical="center"/>
      <protection locked="0"/>
    </xf>
    <xf numFmtId="10" fontId="38" fillId="13" borderId="0" xfId="3" applyNumberFormat="1" applyFont="1" applyFill="1" applyBorder="1" applyAlignment="1" applyProtection="1">
      <alignment vertical="center"/>
      <protection locked="0"/>
    </xf>
    <xf numFmtId="0" fontId="10" fillId="0" borderId="0" xfId="6" applyFont="1" applyAlignment="1" applyProtection="1">
      <alignment horizontal="left" vertical="center" indent="2"/>
      <protection locked="0"/>
    </xf>
    <xf numFmtId="178" fontId="8" fillId="0" borderId="0" xfId="6" applyNumberFormat="1" applyFont="1" applyAlignment="1" applyProtection="1">
      <alignment vertical="center"/>
      <protection locked="0"/>
    </xf>
    <xf numFmtId="178" fontId="39" fillId="13" borderId="0" xfId="6" applyNumberFormat="1" applyFont="1" applyFill="1" applyAlignment="1" applyProtection="1">
      <alignment vertical="center"/>
      <protection locked="0"/>
    </xf>
    <xf numFmtId="0" fontId="10" fillId="0" borderId="2" xfId="6" applyFont="1" applyBorder="1" applyAlignment="1" applyProtection="1">
      <alignment horizontal="left" vertical="center" indent="1"/>
      <protection locked="0"/>
    </xf>
    <xf numFmtId="179" fontId="8" fillId="0" borderId="2" xfId="6" applyNumberFormat="1" applyFont="1" applyBorder="1" applyAlignment="1" applyProtection="1">
      <alignment vertical="center"/>
      <protection locked="0"/>
    </xf>
    <xf numFmtId="179" fontId="38" fillId="13" borderId="2" xfId="6" applyNumberFormat="1" applyFont="1" applyFill="1" applyBorder="1" applyAlignment="1" applyProtection="1">
      <alignment vertical="center"/>
      <protection locked="0"/>
    </xf>
    <xf numFmtId="179" fontId="8" fillId="0" borderId="0" xfId="6" applyNumberFormat="1" applyFont="1" applyAlignment="1" applyProtection="1">
      <alignment vertical="center"/>
      <protection locked="0"/>
    </xf>
    <xf numFmtId="179" fontId="38" fillId="13" borderId="0" xfId="6" applyNumberFormat="1" applyFont="1" applyFill="1" applyAlignment="1" applyProtection="1">
      <alignment vertical="center"/>
      <protection locked="0"/>
    </xf>
    <xf numFmtId="0" fontId="10" fillId="0" borderId="1" xfId="6" applyFont="1" applyBorder="1" applyAlignment="1" applyProtection="1">
      <alignment horizontal="left" vertical="center" indent="1"/>
      <protection locked="0"/>
    </xf>
    <xf numFmtId="180" fontId="8" fillId="0" borderId="1" xfId="6" applyNumberFormat="1" applyFont="1" applyBorder="1" applyAlignment="1" applyProtection="1">
      <alignment vertical="center"/>
      <protection locked="0"/>
    </xf>
    <xf numFmtId="180" fontId="38" fillId="13" borderId="1" xfId="6" applyNumberFormat="1" applyFont="1" applyFill="1" applyBorder="1" applyAlignment="1" applyProtection="1">
      <alignment vertical="center"/>
      <protection locked="0"/>
    </xf>
    <xf numFmtId="180" fontId="8" fillId="0" borderId="0" xfId="6" applyNumberFormat="1" applyFont="1" applyProtection="1">
      <protection locked="0"/>
    </xf>
    <xf numFmtId="180" fontId="38" fillId="13" borderId="0" xfId="6" applyNumberFormat="1" applyFont="1" applyFill="1" applyProtection="1">
      <protection locked="0"/>
    </xf>
    <xf numFmtId="179" fontId="8" fillId="0" borderId="1" xfId="6" applyNumberFormat="1" applyFont="1" applyBorder="1" applyAlignment="1" applyProtection="1">
      <alignment vertical="center"/>
      <protection locked="0"/>
    </xf>
    <xf numFmtId="179" fontId="38" fillId="13" borderId="1" xfId="6" applyNumberFormat="1" applyFont="1" applyFill="1" applyBorder="1" applyAlignment="1" applyProtection="1">
      <alignment vertical="center"/>
      <protection locked="0"/>
    </xf>
    <xf numFmtId="0" fontId="22" fillId="27" borderId="49" xfId="6" applyFont="1" applyFill="1" applyBorder="1" applyAlignment="1">
      <alignment vertical="center"/>
    </xf>
    <xf numFmtId="0" fontId="22" fillId="27" borderId="3" xfId="6" applyFont="1" applyFill="1" applyBorder="1" applyAlignment="1">
      <alignment vertical="center"/>
    </xf>
    <xf numFmtId="0" fontId="21" fillId="27" borderId="3" xfId="6" applyFont="1" applyFill="1" applyBorder="1" applyAlignment="1">
      <alignment horizontal="right" vertical="center"/>
    </xf>
    <xf numFmtId="0" fontId="21" fillId="27" borderId="54" xfId="6" applyFont="1" applyFill="1" applyBorder="1" applyAlignment="1">
      <alignment horizontal="right" vertical="center"/>
    </xf>
    <xf numFmtId="0" fontId="21" fillId="27" borderId="52" xfId="6" applyFont="1" applyFill="1" applyBorder="1" applyAlignment="1">
      <alignment horizontal="left" vertical="center"/>
    </xf>
    <xf numFmtId="0" fontId="21" fillId="27" borderId="0" xfId="6" applyFont="1" applyFill="1" applyAlignment="1">
      <alignment horizontal="right" vertical="center"/>
    </xf>
    <xf numFmtId="0" fontId="21" fillId="0" borderId="1" xfId="6" applyFont="1" applyBorder="1" applyAlignment="1">
      <alignment horizontal="left" vertical="center"/>
    </xf>
    <xf numFmtId="171" fontId="9" fillId="12" borderId="1" xfId="2" applyNumberFormat="1" applyFont="1" applyFill="1" applyBorder="1" applyAlignment="1">
      <alignment horizontal="left" vertical="center" indent="3"/>
    </xf>
    <xf numFmtId="0" fontId="10" fillId="0" borderId="0" xfId="6" applyFont="1" applyAlignment="1">
      <alignment vertical="center"/>
    </xf>
    <xf numFmtId="182" fontId="8" fillId="6" borderId="0" xfId="6" applyNumberFormat="1" applyFont="1" applyFill="1" applyAlignment="1">
      <alignment vertical="center"/>
    </xf>
    <xf numFmtId="182" fontId="8" fillId="0" borderId="0" xfId="6" applyNumberFormat="1" applyFont="1" applyAlignment="1">
      <alignment vertical="center"/>
    </xf>
    <xf numFmtId="0" fontId="10" fillId="0" borderId="1" xfId="6" applyFont="1" applyBorder="1" applyAlignment="1">
      <alignment vertical="center"/>
    </xf>
    <xf numFmtId="182" fontId="8" fillId="6" borderId="1" xfId="6" applyNumberFormat="1" applyFont="1" applyFill="1" applyBorder="1" applyAlignment="1">
      <alignment vertical="center"/>
    </xf>
    <xf numFmtId="182" fontId="8" fillId="0" borderId="1" xfId="6" applyNumberFormat="1" applyFont="1" applyBorder="1" applyAlignment="1">
      <alignment vertical="center"/>
    </xf>
    <xf numFmtId="0" fontId="24" fillId="0" borderId="0" xfId="6" applyFont="1"/>
    <xf numFmtId="0" fontId="24" fillId="0" borderId="0" xfId="6" applyFont="1" applyAlignment="1">
      <alignment horizontal="center"/>
    </xf>
    <xf numFmtId="0" fontId="21" fillId="27" borderId="0" xfId="6" applyFont="1" applyFill="1" applyAlignment="1">
      <alignment horizontal="left" vertical="center"/>
    </xf>
    <xf numFmtId="0" fontId="10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/>
    </xf>
    <xf numFmtId="0" fontId="9" fillId="12" borderId="1" xfId="2" applyFont="1" applyFill="1" applyBorder="1" applyAlignment="1">
      <alignment horizontal="center" vertical="center"/>
    </xf>
    <xf numFmtId="0" fontId="24" fillId="0" borderId="0" xfId="6" applyFont="1" applyAlignment="1">
      <alignment vertical="center"/>
    </xf>
    <xf numFmtId="166" fontId="8" fillId="6" borderId="0" xfId="6" applyNumberFormat="1" applyFont="1" applyFill="1" applyAlignment="1">
      <alignment horizontal="right" vertical="center" indent="2"/>
    </xf>
    <xf numFmtId="0" fontId="40" fillId="0" borderId="0" xfId="6" applyFont="1" applyAlignment="1">
      <alignment vertical="center"/>
    </xf>
    <xf numFmtId="0" fontId="24" fillId="0" borderId="1" xfId="6" applyFont="1" applyBorder="1" applyAlignment="1">
      <alignment vertical="center"/>
    </xf>
    <xf numFmtId="166" fontId="8" fillId="0" borderId="1" xfId="6" applyNumberFormat="1" applyFont="1" applyBorder="1" applyAlignment="1">
      <alignment horizontal="right" vertical="center" indent="2"/>
    </xf>
    <xf numFmtId="166" fontId="8" fillId="6" borderId="1" xfId="6" applyNumberFormat="1" applyFont="1" applyFill="1" applyBorder="1" applyAlignment="1">
      <alignment horizontal="right" vertical="center" indent="2"/>
    </xf>
    <xf numFmtId="0" fontId="33" fillId="3" borderId="0" xfId="6" applyFont="1" applyFill="1"/>
    <xf numFmtId="0" fontId="8" fillId="3" borderId="0" xfId="6" applyFont="1" applyFill="1"/>
    <xf numFmtId="166" fontId="8" fillId="3" borderId="0" xfId="6" applyNumberFormat="1" applyFont="1" applyFill="1" applyAlignment="1">
      <alignment horizontal="right"/>
    </xf>
    <xf numFmtId="183" fontId="8" fillId="3" borderId="0" xfId="6" applyNumberFormat="1" applyFont="1" applyFill="1" applyAlignment="1">
      <alignment horizontal="right"/>
    </xf>
    <xf numFmtId="0" fontId="21" fillId="15" borderId="0" xfId="6" applyFont="1" applyFill="1" applyAlignment="1">
      <alignment horizontal="left" vertical="center"/>
    </xf>
    <xf numFmtId="0" fontId="21" fillId="0" borderId="22" xfId="6" applyFont="1" applyBorder="1" applyAlignment="1">
      <alignment horizontal="right" vertical="center"/>
    </xf>
    <xf numFmtId="0" fontId="10" fillId="0" borderId="22" xfId="6" applyFont="1" applyBorder="1" applyAlignment="1">
      <alignment horizontal="left" vertical="center"/>
    </xf>
    <xf numFmtId="0" fontId="9" fillId="0" borderId="22" xfId="6" applyFont="1" applyBorder="1" applyAlignment="1">
      <alignment horizontal="left" vertical="center"/>
    </xf>
    <xf numFmtId="171" fontId="9" fillId="0" borderId="22" xfId="6" applyNumberFormat="1" applyFont="1" applyBorder="1" applyAlignment="1">
      <alignment horizontal="center" vertical="center"/>
    </xf>
    <xf numFmtId="0" fontId="9" fillId="16" borderId="22" xfId="2" applyFont="1" applyFill="1" applyBorder="1" applyAlignment="1">
      <alignment horizontal="center" vertical="center"/>
    </xf>
    <xf numFmtId="166" fontId="8" fillId="17" borderId="0" xfId="6" applyNumberFormat="1" applyFont="1" applyFill="1" applyAlignment="1">
      <alignment horizontal="right" vertical="center" indent="2"/>
    </xf>
    <xf numFmtId="0" fontId="10" fillId="0" borderId="22" xfId="6" applyFont="1" applyBorder="1" applyAlignment="1">
      <alignment vertical="center"/>
    </xf>
    <xf numFmtId="0" fontId="24" fillId="0" borderId="22" xfId="6" applyFont="1" applyBorder="1" applyAlignment="1">
      <alignment vertical="center"/>
    </xf>
    <xf numFmtId="166" fontId="8" fillId="0" borderId="22" xfId="6" applyNumberFormat="1" applyFont="1" applyBorder="1" applyAlignment="1">
      <alignment horizontal="right" vertical="center" indent="2"/>
    </xf>
    <xf numFmtId="166" fontId="8" fillId="17" borderId="22" xfId="6" applyNumberFormat="1" applyFont="1" applyFill="1" applyBorder="1" applyAlignment="1">
      <alignment horizontal="right" vertical="center" indent="2"/>
    </xf>
    <xf numFmtId="0" fontId="21" fillId="28" borderId="0" xfId="6" applyFont="1" applyFill="1" applyAlignment="1">
      <alignment horizontal="left" vertical="center"/>
    </xf>
    <xf numFmtId="0" fontId="21" fillId="28" borderId="0" xfId="6" applyFont="1" applyFill="1" applyAlignment="1">
      <alignment horizontal="right" vertical="center"/>
    </xf>
    <xf numFmtId="0" fontId="21" fillId="0" borderId="35" xfId="6" applyFont="1" applyBorder="1" applyAlignment="1">
      <alignment horizontal="left" vertical="center"/>
    </xf>
    <xf numFmtId="0" fontId="21" fillId="0" borderId="35" xfId="6" applyFont="1" applyBorder="1" applyAlignment="1">
      <alignment horizontal="right" vertical="center"/>
    </xf>
    <xf numFmtId="0" fontId="10" fillId="0" borderId="35" xfId="6" applyFont="1" applyBorder="1" applyAlignment="1">
      <alignment horizontal="left" vertical="center"/>
    </xf>
    <xf numFmtId="0" fontId="9" fillId="0" borderId="35" xfId="6" applyFont="1" applyBorder="1" applyAlignment="1">
      <alignment horizontal="left" vertical="center"/>
    </xf>
    <xf numFmtId="171" fontId="9" fillId="0" borderId="35" xfId="6" applyNumberFormat="1" applyFont="1" applyBorder="1" applyAlignment="1">
      <alignment horizontal="center" vertical="center"/>
    </xf>
    <xf numFmtId="0" fontId="9" fillId="22" borderId="35" xfId="2" applyFont="1" applyFill="1" applyBorder="1" applyAlignment="1">
      <alignment horizontal="center" vertical="center"/>
    </xf>
    <xf numFmtId="166" fontId="8" fillId="23" borderId="0" xfId="6" applyNumberFormat="1" applyFont="1" applyFill="1" applyAlignment="1">
      <alignment horizontal="right" vertical="center" indent="2"/>
    </xf>
    <xf numFmtId="0" fontId="10" fillId="0" borderId="35" xfId="6" applyFont="1" applyBorder="1" applyAlignment="1">
      <alignment vertical="center"/>
    </xf>
    <xf numFmtId="0" fontId="24" fillId="0" borderId="35" xfId="6" applyFont="1" applyBorder="1" applyAlignment="1">
      <alignment vertical="center"/>
    </xf>
    <xf numFmtId="166" fontId="8" fillId="0" borderId="35" xfId="6" applyNumberFormat="1" applyFont="1" applyBorder="1" applyAlignment="1">
      <alignment horizontal="right" vertical="center" indent="2"/>
    </xf>
    <xf numFmtId="166" fontId="8" fillId="23" borderId="35" xfId="6" applyNumberFormat="1" applyFont="1" applyFill="1" applyBorder="1" applyAlignment="1">
      <alignment horizontal="right" vertical="center" indent="2"/>
    </xf>
    <xf numFmtId="0" fontId="21" fillId="2" borderId="0" xfId="6" applyFont="1" applyFill="1" applyAlignment="1">
      <alignment horizontal="right" vertical="center" indent="1"/>
    </xf>
    <xf numFmtId="0" fontId="21" fillId="0" borderId="1" xfId="6" applyFont="1" applyBorder="1" applyAlignment="1">
      <alignment horizontal="left" vertical="center" indent="1"/>
    </xf>
    <xf numFmtId="0" fontId="9" fillId="0" borderId="3" xfId="6" applyFont="1" applyBorder="1" applyAlignment="1">
      <alignment vertical="center"/>
    </xf>
    <xf numFmtId="0" fontId="9" fillId="29" borderId="3" xfId="6" applyFont="1" applyFill="1" applyBorder="1" applyAlignment="1">
      <alignment vertical="center"/>
    </xf>
    <xf numFmtId="166" fontId="8" fillId="0" borderId="0" xfId="6" applyNumberFormat="1" applyFont="1" applyAlignment="1">
      <alignment horizontal="right" vertical="center"/>
    </xf>
    <xf numFmtId="166" fontId="8" fillId="30" borderId="0" xfId="6" applyNumberFormat="1" applyFont="1" applyFill="1" applyAlignment="1">
      <alignment horizontal="right" vertical="center"/>
    </xf>
    <xf numFmtId="165" fontId="8" fillId="30" borderId="0" xfId="6" applyNumberFormat="1" applyFont="1" applyFill="1" applyAlignment="1">
      <alignment horizontal="center" vertical="center"/>
    </xf>
    <xf numFmtId="167" fontId="8" fillId="0" borderId="0" xfId="6" applyNumberFormat="1" applyFont="1" applyAlignment="1">
      <alignment horizontal="right" vertical="center" indent="1"/>
    </xf>
    <xf numFmtId="166" fontId="8" fillId="0" borderId="1" xfId="6" applyNumberFormat="1" applyFont="1" applyBorder="1" applyAlignment="1">
      <alignment horizontal="right" vertical="center"/>
    </xf>
    <xf numFmtId="168" fontId="8" fillId="0" borderId="1" xfId="6" applyNumberFormat="1" applyFont="1" applyBorder="1" applyAlignment="1">
      <alignment horizontal="center" vertical="center"/>
    </xf>
    <xf numFmtId="166" fontId="8" fillId="30" borderId="1" xfId="6" applyNumberFormat="1" applyFont="1" applyFill="1" applyBorder="1" applyAlignment="1">
      <alignment horizontal="right" vertical="center"/>
    </xf>
    <xf numFmtId="165" fontId="8" fillId="30" borderId="1" xfId="6" applyNumberFormat="1" applyFont="1" applyFill="1" applyBorder="1" applyAlignment="1">
      <alignment horizontal="center" vertical="center"/>
    </xf>
    <xf numFmtId="167" fontId="8" fillId="0" borderId="1" xfId="6" applyNumberFormat="1" applyFont="1" applyBorder="1" applyAlignment="1">
      <alignment horizontal="right" vertical="center" indent="1"/>
    </xf>
    <xf numFmtId="166" fontId="9" fillId="0" borderId="1" xfId="6" applyNumberFormat="1" applyFont="1" applyBorder="1" applyAlignment="1">
      <alignment horizontal="right" vertical="center"/>
    </xf>
    <xf numFmtId="168" fontId="9" fillId="0" borderId="1" xfId="6" applyNumberFormat="1" applyFont="1" applyBorder="1" applyAlignment="1">
      <alignment horizontal="center" vertical="center"/>
    </xf>
    <xf numFmtId="166" fontId="9" fillId="30" borderId="1" xfId="6" applyNumberFormat="1" applyFont="1" applyFill="1" applyBorder="1" applyAlignment="1">
      <alignment horizontal="right" vertical="center"/>
    </xf>
    <xf numFmtId="168" fontId="9" fillId="30" borderId="1" xfId="6" applyNumberFormat="1" applyFont="1" applyFill="1" applyBorder="1" applyAlignment="1">
      <alignment horizontal="center" vertical="center"/>
    </xf>
    <xf numFmtId="167" fontId="9" fillId="0" borderId="1" xfId="6" applyNumberFormat="1" applyFont="1" applyBorder="1" applyAlignment="1">
      <alignment horizontal="right" vertical="center" indent="1"/>
    </xf>
    <xf numFmtId="0" fontId="8" fillId="0" borderId="0" xfId="6" applyFont="1" applyAlignment="1">
      <alignment vertical="center"/>
    </xf>
    <xf numFmtId="0" fontId="8" fillId="0" borderId="0" xfId="6" applyFont="1" applyAlignment="1">
      <alignment horizontal="right" vertical="center"/>
    </xf>
    <xf numFmtId="0" fontId="8" fillId="0" borderId="0" xfId="6" applyFont="1" applyAlignment="1">
      <alignment horizontal="center" vertical="center"/>
    </xf>
    <xf numFmtId="184" fontId="8" fillId="0" borderId="0" xfId="6" applyNumberFormat="1" applyFont="1" applyAlignment="1">
      <alignment vertical="center"/>
    </xf>
    <xf numFmtId="1" fontId="8" fillId="0" borderId="1" xfId="6" applyNumberFormat="1" applyFont="1" applyBorder="1" applyAlignment="1">
      <alignment horizontal="center" vertical="center"/>
    </xf>
    <xf numFmtId="1" fontId="8" fillId="30" borderId="1" xfId="6" applyNumberFormat="1" applyFont="1" applyFill="1" applyBorder="1" applyAlignment="1">
      <alignment horizontal="center" vertical="center"/>
    </xf>
    <xf numFmtId="17" fontId="9" fillId="0" borderId="1" xfId="6" applyNumberFormat="1" applyFont="1" applyBorder="1" applyAlignment="1">
      <alignment horizontal="left" vertical="center" indent="3"/>
    </xf>
    <xf numFmtId="9" fontId="9" fillId="0" borderId="1" xfId="10" applyFont="1" applyFill="1" applyBorder="1" applyAlignment="1">
      <alignment horizontal="center" vertical="center"/>
    </xf>
    <xf numFmtId="17" fontId="9" fillId="29" borderId="1" xfId="6" applyNumberFormat="1" applyFont="1" applyFill="1" applyBorder="1" applyAlignment="1">
      <alignment horizontal="left" vertical="center" indent="3"/>
    </xf>
    <xf numFmtId="9" fontId="9" fillId="29" borderId="1" xfId="10" applyFont="1" applyFill="1" applyBorder="1" applyAlignment="1">
      <alignment horizontal="center" vertical="center"/>
    </xf>
    <xf numFmtId="185" fontId="8" fillId="0" borderId="0" xfId="6" applyNumberFormat="1" applyFont="1" applyAlignment="1">
      <alignment horizontal="center" vertical="center"/>
    </xf>
    <xf numFmtId="185" fontId="8" fillId="30" borderId="0" xfId="6" applyNumberFormat="1" applyFont="1" applyFill="1" applyAlignment="1">
      <alignment horizontal="center" vertical="center"/>
    </xf>
    <xf numFmtId="166" fontId="9" fillId="0" borderId="1" xfId="6" applyNumberFormat="1" applyFont="1" applyBorder="1" applyAlignment="1">
      <alignment horizontal="center" vertical="center"/>
    </xf>
    <xf numFmtId="166" fontId="9" fillId="30" borderId="1" xfId="6" applyNumberFormat="1" applyFont="1" applyFill="1" applyBorder="1" applyAlignment="1">
      <alignment horizontal="center" vertical="center"/>
    </xf>
    <xf numFmtId="168" fontId="9" fillId="0" borderId="0" xfId="6" applyNumberFormat="1" applyFont="1" applyAlignment="1">
      <alignment horizontal="center" vertical="center"/>
    </xf>
    <xf numFmtId="167" fontId="9" fillId="0" borderId="0" xfId="6" applyNumberFormat="1" applyFont="1" applyAlignment="1">
      <alignment horizontal="right" vertical="center" indent="1"/>
    </xf>
    <xf numFmtId="171" fontId="9" fillId="0" borderId="3" xfId="6" applyNumberFormat="1" applyFont="1" applyBorder="1" applyAlignment="1">
      <alignment vertical="center"/>
    </xf>
    <xf numFmtId="0" fontId="9" fillId="29" borderId="1" xfId="6" applyFont="1" applyFill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49" fontId="9" fillId="5" borderId="3" xfId="2" applyNumberFormat="1" applyFont="1" applyFill="1" applyBorder="1" applyAlignment="1">
      <alignment horizontal="center" vertical="center"/>
    </xf>
    <xf numFmtId="0" fontId="26" fillId="0" borderId="3" xfId="2" applyFont="1" applyBorder="1" applyAlignment="1">
      <alignment horizontal="left" vertical="center" indent="1"/>
    </xf>
    <xf numFmtId="165" fontId="32" fillId="0" borderId="2" xfId="2" applyNumberFormat="1" applyFont="1" applyBorder="1" applyAlignment="1">
      <alignment horizontal="center" vertical="center"/>
    </xf>
    <xf numFmtId="0" fontId="3" fillId="3" borderId="0" xfId="2" applyFont="1" applyFill="1" applyAlignment="1">
      <alignment horizontal="center" vertical="center" wrapText="1"/>
    </xf>
    <xf numFmtId="166" fontId="32" fillId="10" borderId="2" xfId="2" applyNumberFormat="1" applyFont="1" applyFill="1" applyBorder="1" applyAlignment="1">
      <alignment vertical="center"/>
    </xf>
    <xf numFmtId="0" fontId="3" fillId="4" borderId="0" xfId="2" applyFont="1" applyFill="1" applyAlignment="1">
      <alignment horizontal="left" vertical="center" indent="2"/>
    </xf>
    <xf numFmtId="165" fontId="32" fillId="10" borderId="2" xfId="2" applyNumberFormat="1" applyFont="1" applyFill="1" applyBorder="1" applyAlignment="1">
      <alignment horizontal="center" vertical="center"/>
    </xf>
    <xf numFmtId="0" fontId="3" fillId="4" borderId="0" xfId="2" applyFont="1" applyFill="1" applyAlignment="1">
      <alignment horizontal="center" vertical="center" wrapText="1"/>
    </xf>
    <xf numFmtId="167" fontId="32" fillId="0" borderId="2" xfId="2" applyNumberFormat="1" applyFont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167" fontId="32" fillId="11" borderId="2" xfId="2" applyNumberFormat="1" applyFont="1" applyFill="1" applyBorder="1" applyAlignment="1">
      <alignment horizontal="center" vertical="center"/>
    </xf>
    <xf numFmtId="0" fontId="3" fillId="5" borderId="0" xfId="2" applyFont="1" applyFill="1" applyAlignment="1">
      <alignment horizontal="center" vertical="center"/>
    </xf>
    <xf numFmtId="168" fontId="32" fillId="0" borderId="0" xfId="2" applyNumberFormat="1" applyFont="1" applyAlignment="1">
      <alignment horizontal="center" vertical="center"/>
    </xf>
    <xf numFmtId="166" fontId="32" fillId="10" borderId="0" xfId="2" applyNumberFormat="1" applyFont="1" applyFill="1" applyAlignment="1">
      <alignment vertical="center"/>
    </xf>
    <xf numFmtId="168" fontId="32" fillId="10" borderId="0" xfId="2" applyNumberFormat="1" applyFont="1" applyFill="1" applyAlignment="1">
      <alignment horizontal="center" vertical="center"/>
    </xf>
    <xf numFmtId="167" fontId="32" fillId="0" borderId="0" xfId="2" applyNumberFormat="1" applyFont="1" applyAlignment="1">
      <alignment horizontal="center" vertical="center"/>
    </xf>
    <xf numFmtId="167" fontId="32" fillId="11" borderId="0" xfId="2" applyNumberFormat="1" applyFont="1" applyFill="1" applyAlignment="1">
      <alignment horizontal="center" vertical="center"/>
    </xf>
    <xf numFmtId="166" fontId="14" fillId="10" borderId="0" xfId="2" applyNumberFormat="1" applyFont="1" applyFill="1" applyAlignment="1">
      <alignment vertical="center"/>
    </xf>
    <xf numFmtId="167" fontId="14" fillId="0" borderId="0" xfId="2" applyNumberFormat="1" applyFont="1" applyAlignment="1">
      <alignment horizontal="center" vertical="center"/>
    </xf>
    <xf numFmtId="167" fontId="14" fillId="11" borderId="0" xfId="2" applyNumberFormat="1" applyFont="1" applyFill="1" applyAlignment="1">
      <alignment horizontal="center" vertical="center"/>
    </xf>
    <xf numFmtId="164" fontId="14" fillId="10" borderId="0" xfId="2" applyNumberFormat="1" applyFont="1" applyFill="1" applyAlignment="1">
      <alignment horizontal="right" vertical="center"/>
    </xf>
    <xf numFmtId="168" fontId="32" fillId="0" borderId="3" xfId="2" applyNumberFormat="1" applyFont="1" applyBorder="1" applyAlignment="1">
      <alignment horizontal="center" vertical="center"/>
    </xf>
    <xf numFmtId="169" fontId="32" fillId="10" borderId="3" xfId="2" applyNumberFormat="1" applyFont="1" applyFill="1" applyBorder="1" applyAlignment="1">
      <alignment horizontal="right" vertical="center"/>
    </xf>
    <xf numFmtId="168" fontId="32" fillId="10" borderId="3" xfId="2" applyNumberFormat="1" applyFont="1" applyFill="1" applyBorder="1" applyAlignment="1">
      <alignment horizontal="center" vertical="center"/>
    </xf>
    <xf numFmtId="167" fontId="32" fillId="0" borderId="3" xfId="2" applyNumberFormat="1" applyFont="1" applyBorder="1" applyAlignment="1">
      <alignment horizontal="center" vertical="center"/>
    </xf>
    <xf numFmtId="167" fontId="32" fillId="11" borderId="3" xfId="2" applyNumberFormat="1" applyFont="1" applyFill="1" applyBorder="1" applyAlignment="1">
      <alignment horizontal="center" vertical="center"/>
    </xf>
    <xf numFmtId="169" fontId="9" fillId="0" borderId="1" xfId="2" applyNumberFormat="1" applyFont="1" applyBorder="1" applyAlignment="1">
      <alignment horizontal="right" vertical="center" indent="1"/>
    </xf>
    <xf numFmtId="169" fontId="9" fillId="6" borderId="1" xfId="2" applyNumberFormat="1" applyFont="1" applyFill="1" applyBorder="1" applyAlignment="1">
      <alignment horizontal="right" vertical="center" indent="1"/>
    </xf>
    <xf numFmtId="166" fontId="9" fillId="3" borderId="1" xfId="6" applyNumberFormat="1" applyFont="1" applyFill="1" applyBorder="1" applyAlignment="1">
      <alignment vertical="center"/>
    </xf>
    <xf numFmtId="165" fontId="9" fillId="0" borderId="1" xfId="6" applyNumberFormat="1" applyFont="1" applyBorder="1" applyAlignment="1">
      <alignment horizontal="center" vertical="center"/>
    </xf>
    <xf numFmtId="165" fontId="9" fillId="6" borderId="1" xfId="6" applyNumberFormat="1" applyFont="1" applyFill="1" applyBorder="1" applyAlignment="1">
      <alignment horizontal="center" vertical="center"/>
    </xf>
    <xf numFmtId="37" fontId="10" fillId="0" borderId="0" xfId="6" applyNumberFormat="1" applyFont="1" applyAlignment="1">
      <alignment horizontal="left" vertical="center" indent="1"/>
    </xf>
    <xf numFmtId="166" fontId="8" fillId="6" borderId="0" xfId="6" applyNumberFormat="1" applyFont="1" applyFill="1" applyAlignment="1">
      <alignment vertical="center"/>
    </xf>
    <xf numFmtId="165" fontId="8" fillId="6" borderId="0" xfId="6" applyNumberFormat="1" applyFont="1" applyFill="1" applyAlignment="1">
      <alignment horizontal="center" vertical="center"/>
    </xf>
    <xf numFmtId="37" fontId="10" fillId="0" borderId="1" xfId="6" applyNumberFormat="1" applyFont="1" applyBorder="1" applyAlignment="1">
      <alignment horizontal="left" vertical="center" indent="1"/>
    </xf>
    <xf numFmtId="165" fontId="8" fillId="0" borderId="1" xfId="6" applyNumberFormat="1" applyFont="1" applyBorder="1" applyAlignment="1">
      <alignment horizontal="center" vertical="center"/>
    </xf>
    <xf numFmtId="166" fontId="8" fillId="6" borderId="1" xfId="6" applyNumberFormat="1" applyFont="1" applyFill="1" applyBorder="1" applyAlignment="1">
      <alignment vertical="center"/>
    </xf>
    <xf numFmtId="165" fontId="8" fillId="6" borderId="1" xfId="6" applyNumberFormat="1" applyFont="1" applyFill="1" applyBorder="1" applyAlignment="1">
      <alignment horizontal="center" vertical="center"/>
    </xf>
    <xf numFmtId="0" fontId="10" fillId="0" borderId="0" xfId="6" applyFont="1" applyAlignment="1">
      <alignment horizontal="left" vertical="center" indent="1"/>
    </xf>
    <xf numFmtId="165" fontId="8" fillId="0" borderId="1" xfId="6" applyNumberFormat="1" applyFont="1" applyBorder="1"/>
    <xf numFmtId="165" fontId="8" fillId="0" borderId="0" xfId="10" applyNumberFormat="1" applyFont="1" applyFill="1" applyBorder="1" applyAlignment="1">
      <alignment horizontal="center"/>
    </xf>
    <xf numFmtId="165" fontId="8" fillId="0" borderId="1" xfId="10" applyNumberFormat="1" applyFont="1" applyFill="1" applyBorder="1" applyAlignment="1">
      <alignment horizontal="center"/>
    </xf>
    <xf numFmtId="165" fontId="9" fillId="0" borderId="1" xfId="10" applyNumberFormat="1" applyFont="1" applyFill="1" applyBorder="1" applyAlignment="1">
      <alignment horizontal="center" vertical="center"/>
    </xf>
    <xf numFmtId="165" fontId="8" fillId="0" borderId="1" xfId="10" applyNumberFormat="1" applyFont="1" applyFill="1" applyBorder="1" applyAlignment="1">
      <alignment horizontal="center" vertical="center"/>
    </xf>
    <xf numFmtId="165" fontId="8" fillId="0" borderId="0" xfId="10" applyNumberFormat="1" applyFont="1" applyFill="1" applyBorder="1" applyAlignment="1">
      <alignment horizontal="center" vertical="center"/>
    </xf>
    <xf numFmtId="0" fontId="13" fillId="0" borderId="3" xfId="6" applyFont="1" applyBorder="1" applyAlignment="1">
      <alignment horizontal="left" vertical="center"/>
    </xf>
    <xf numFmtId="164" fontId="9" fillId="6" borderId="1" xfId="6" applyNumberFormat="1" applyFont="1" applyFill="1" applyBorder="1" applyAlignment="1">
      <alignment vertical="center"/>
    </xf>
    <xf numFmtId="164" fontId="8" fillId="6" borderId="0" xfId="6" applyNumberFormat="1" applyFont="1" applyFill="1" applyAlignment="1">
      <alignment vertical="center"/>
    </xf>
    <xf numFmtId="164" fontId="8" fillId="6" borderId="1" xfId="6" applyNumberFormat="1" applyFont="1" applyFill="1" applyBorder="1" applyAlignment="1">
      <alignment vertical="center"/>
    </xf>
    <xf numFmtId="164" fontId="8" fillId="0" borderId="1" xfId="6" applyNumberFormat="1" applyFont="1" applyBorder="1"/>
    <xf numFmtId="0" fontId="22" fillId="2" borderId="0" xfId="6" applyFont="1" applyFill="1" applyAlignment="1">
      <alignment vertical="center" wrapText="1"/>
    </xf>
    <xf numFmtId="0" fontId="41" fillId="2" borderId="0" xfId="6" applyFont="1" applyFill="1" applyAlignment="1">
      <alignment horizontal="center" vertical="center" wrapText="1"/>
    </xf>
    <xf numFmtId="0" fontId="42" fillId="2" borderId="0" xfId="6" applyFont="1" applyFill="1" applyAlignment="1">
      <alignment horizontal="center" vertical="center" wrapText="1"/>
    </xf>
    <xf numFmtId="0" fontId="22" fillId="0" borderId="1" xfId="6" applyFont="1" applyBorder="1" applyAlignment="1">
      <alignment vertical="center" wrapText="1"/>
    </xf>
    <xf numFmtId="0" fontId="41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right" vertical="center"/>
    </xf>
    <xf numFmtId="0" fontId="21" fillId="2" borderId="0" xfId="6" applyFont="1" applyFill="1" applyAlignment="1">
      <alignment horizontal="left" vertical="center"/>
    </xf>
    <xf numFmtId="0" fontId="21" fillId="2" borderId="0" xfId="6" applyFont="1" applyFill="1" applyAlignment="1">
      <alignment horizontal="center" vertical="center" wrapText="1"/>
    </xf>
    <xf numFmtId="171" fontId="9" fillId="0" borderId="1" xfId="6" applyNumberFormat="1" applyFont="1" applyBorder="1" applyAlignment="1">
      <alignment vertical="center"/>
    </xf>
    <xf numFmtId="0" fontId="10" fillId="0" borderId="1" xfId="6" applyFont="1" applyBorder="1"/>
    <xf numFmtId="0" fontId="8" fillId="6" borderId="1" xfId="6" applyFont="1" applyFill="1" applyBorder="1"/>
    <xf numFmtId="167" fontId="9" fillId="14" borderId="1" xfId="6" applyNumberFormat="1" applyFont="1" applyFill="1" applyBorder="1" applyAlignment="1">
      <alignment horizontal="center" vertical="center"/>
    </xf>
    <xf numFmtId="167" fontId="9" fillId="14" borderId="14" xfId="6" applyNumberFormat="1" applyFont="1" applyFill="1" applyBorder="1" applyAlignment="1">
      <alignment horizontal="center" vertical="center"/>
    </xf>
    <xf numFmtId="0" fontId="10" fillId="0" borderId="0" xfId="8" applyFont="1" applyAlignment="1">
      <alignment horizontal="left" vertical="center" indent="2"/>
    </xf>
    <xf numFmtId="164" fontId="8" fillId="6" borderId="15" xfId="8" applyNumberFormat="1" applyFont="1" applyFill="1" applyBorder="1" applyAlignment="1">
      <alignment horizontal="right" vertical="center" indent="1"/>
    </xf>
    <xf numFmtId="164" fontId="8" fillId="0" borderId="0" xfId="8" applyNumberFormat="1" applyFont="1" applyAlignment="1">
      <alignment horizontal="right" vertical="center" indent="1"/>
    </xf>
    <xf numFmtId="164" fontId="8" fillId="0" borderId="16" xfId="8" applyNumberFormat="1" applyFont="1" applyBorder="1" applyAlignment="1">
      <alignment horizontal="right" vertical="center" indent="1"/>
    </xf>
    <xf numFmtId="164" fontId="8" fillId="4" borderId="15" xfId="8" applyNumberFormat="1" applyFont="1" applyFill="1" applyBorder="1" applyAlignment="1">
      <alignment horizontal="right" vertical="center" indent="1"/>
    </xf>
    <xf numFmtId="164" fontId="8" fillId="6" borderId="0" xfId="8" applyNumberFormat="1" applyFont="1" applyFill="1" applyAlignment="1">
      <alignment horizontal="right" vertical="center" indent="1"/>
    </xf>
    <xf numFmtId="175" fontId="9" fillId="6" borderId="20" xfId="8" applyNumberFormat="1" applyFont="1" applyFill="1" applyBorder="1" applyAlignment="1">
      <alignment horizontal="right" vertical="center"/>
    </xf>
    <xf numFmtId="175" fontId="9" fillId="3" borderId="2" xfId="8" applyNumberFormat="1" applyFont="1" applyFill="1" applyBorder="1" applyAlignment="1">
      <alignment horizontal="right" vertical="center"/>
    </xf>
    <xf numFmtId="175" fontId="9" fillId="3" borderId="21" xfId="8" applyNumberFormat="1" applyFont="1" applyFill="1" applyBorder="1" applyAlignment="1">
      <alignment horizontal="right" vertical="center"/>
    </xf>
    <xf numFmtId="175" fontId="9" fillId="4" borderId="0" xfId="8" applyNumberFormat="1" applyFont="1" applyFill="1" applyAlignment="1">
      <alignment horizontal="right" vertical="center"/>
    </xf>
    <xf numFmtId="175" fontId="9" fillId="6" borderId="0" xfId="8" applyNumberFormat="1" applyFont="1" applyFill="1" applyAlignment="1">
      <alignment horizontal="right" vertical="center"/>
    </xf>
    <xf numFmtId="175" fontId="9" fillId="6" borderId="15" xfId="8" applyNumberFormat="1" applyFont="1" applyFill="1" applyBorder="1" applyAlignment="1">
      <alignment horizontal="right" vertical="center"/>
    </xf>
    <xf numFmtId="175" fontId="9" fillId="3" borderId="0" xfId="8" applyNumberFormat="1" applyFont="1" applyFill="1" applyAlignment="1">
      <alignment horizontal="right" vertical="center"/>
    </xf>
    <xf numFmtId="175" fontId="9" fillId="3" borderId="16" xfId="8" applyNumberFormat="1" applyFont="1" applyFill="1" applyBorder="1" applyAlignment="1">
      <alignment horizontal="right" vertical="center"/>
    </xf>
    <xf numFmtId="187" fontId="8" fillId="0" borderId="6" xfId="6" applyNumberFormat="1" applyFont="1" applyBorder="1" applyAlignment="1">
      <alignment horizontal="right" vertical="center" indent="2"/>
    </xf>
    <xf numFmtId="166" fontId="8" fillId="0" borderId="8" xfId="6" applyNumberFormat="1" applyFont="1" applyBorder="1" applyAlignment="1">
      <alignment horizontal="right" vertical="center" indent="1"/>
    </xf>
    <xf numFmtId="187" fontId="8" fillId="0" borderId="8" xfId="6" applyNumberFormat="1" applyFont="1" applyBorder="1" applyAlignment="1">
      <alignment horizontal="right" vertical="center" indent="2"/>
    </xf>
    <xf numFmtId="166" fontId="9" fillId="6" borderId="8" xfId="6" applyNumberFormat="1" applyFont="1" applyFill="1" applyBorder="1" applyAlignment="1">
      <alignment horizontal="right" vertical="center" indent="1"/>
    </xf>
    <xf numFmtId="166" fontId="8" fillId="0" borderId="5" xfId="6" applyNumberFormat="1" applyFont="1" applyBorder="1" applyAlignment="1">
      <alignment horizontal="right" vertical="center" indent="1"/>
    </xf>
    <xf numFmtId="166" fontId="9" fillId="6" borderId="5" xfId="6" applyNumberFormat="1" applyFont="1" applyFill="1" applyBorder="1" applyAlignment="1">
      <alignment horizontal="right" vertical="center" inden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1" xfId="0" applyFont="1" applyBorder="1" applyAlignment="1">
      <alignment vertical="center"/>
    </xf>
    <xf numFmtId="0" fontId="44" fillId="2" borderId="1" xfId="0" applyFont="1" applyFill="1" applyBorder="1" applyAlignment="1">
      <alignment horizontal="center" vertical="center" wrapText="1"/>
    </xf>
    <xf numFmtId="0" fontId="45" fillId="0" borderId="3" xfId="0" applyFont="1" applyBorder="1" applyAlignment="1">
      <alignment vertical="center" wrapText="1"/>
    </xf>
    <xf numFmtId="3" fontId="46" fillId="0" borderId="3" xfId="0" applyNumberFormat="1" applyFont="1" applyBorder="1" applyAlignment="1">
      <alignment horizontal="right" vertical="center" wrapText="1"/>
    </xf>
    <xf numFmtId="3" fontId="46" fillId="14" borderId="3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right" vertical="center" wrapText="1"/>
    </xf>
    <xf numFmtId="3" fontId="48" fillId="6" borderId="0" xfId="0" applyNumberFormat="1" applyFont="1" applyFill="1" applyAlignment="1">
      <alignment horizontal="right" vertical="center" wrapText="1"/>
    </xf>
    <xf numFmtId="0" fontId="47" fillId="0" borderId="1" xfId="0" applyFont="1" applyBorder="1" applyAlignment="1">
      <alignment vertical="center" wrapText="1"/>
    </xf>
    <xf numFmtId="181" fontId="48" fillId="0" borderId="1" xfId="0" applyNumberFormat="1" applyFont="1" applyBorder="1" applyAlignment="1">
      <alignment horizontal="right" vertical="center" wrapText="1"/>
    </xf>
    <xf numFmtId="181" fontId="48" fillId="6" borderId="1" xfId="0" applyNumberFormat="1" applyFont="1" applyFill="1" applyBorder="1" applyAlignment="1">
      <alignment horizontal="right" vertical="center" wrapText="1"/>
    </xf>
    <xf numFmtId="0" fontId="45" fillId="0" borderId="1" xfId="0" applyFont="1" applyBorder="1" applyAlignment="1">
      <alignment vertical="center" wrapText="1"/>
    </xf>
    <xf numFmtId="3" fontId="46" fillId="0" borderId="1" xfId="0" applyNumberFormat="1" applyFont="1" applyBorder="1" applyAlignment="1">
      <alignment horizontal="right" vertical="center" wrapText="1"/>
    </xf>
    <xf numFmtId="3" fontId="46" fillId="14" borderId="1" xfId="0" applyNumberFormat="1" applyFont="1" applyFill="1" applyBorder="1" applyAlignment="1">
      <alignment horizontal="right" vertical="center" wrapText="1"/>
    </xf>
    <xf numFmtId="0" fontId="11" fillId="0" borderId="2" xfId="6" applyFont="1" applyBorder="1" applyAlignment="1">
      <alignment horizontal="left" vertical="center" indent="1"/>
    </xf>
    <xf numFmtId="0" fontId="8" fillId="0" borderId="0" xfId="6" applyFont="1" applyAlignment="1">
      <alignment horizontal="left" vertical="center"/>
    </xf>
    <xf numFmtId="166" fontId="31" fillId="0" borderId="2" xfId="6" applyNumberFormat="1" applyFont="1" applyBorder="1" applyAlignment="1">
      <alignment vertical="center"/>
    </xf>
    <xf numFmtId="0" fontId="9" fillId="0" borderId="0" xfId="6" applyFont="1" applyAlignment="1">
      <alignment horizontal="right" vertical="center"/>
    </xf>
    <xf numFmtId="166" fontId="13" fillId="0" borderId="0" xfId="6" applyNumberFormat="1" applyFont="1" applyAlignment="1">
      <alignment vertical="center"/>
    </xf>
    <xf numFmtId="0" fontId="11" fillId="0" borderId="0" xfId="6" applyFont="1" applyAlignment="1">
      <alignment horizontal="left" vertical="center" indent="1"/>
    </xf>
    <xf numFmtId="166" fontId="31" fillId="0" borderId="0" xfId="6" applyNumberFormat="1" applyFont="1" applyAlignment="1">
      <alignment vertical="center"/>
    </xf>
    <xf numFmtId="166" fontId="31" fillId="0" borderId="3" xfId="6" applyNumberFormat="1" applyFont="1" applyBorder="1" applyAlignment="1">
      <alignment vertical="center"/>
    </xf>
    <xf numFmtId="166" fontId="13" fillId="0" borderId="2" xfId="6" applyNumberFormat="1" applyFont="1" applyBorder="1" applyAlignment="1">
      <alignment vertical="center"/>
    </xf>
    <xf numFmtId="0" fontId="11" fillId="0" borderId="3" xfId="6" applyFont="1" applyBorder="1" applyAlignment="1">
      <alignment horizontal="left" vertical="center" wrapText="1" indent="1"/>
    </xf>
    <xf numFmtId="0" fontId="10" fillId="0" borderId="2" xfId="6" applyFont="1" applyBorder="1" applyAlignment="1">
      <alignment horizontal="left" vertical="center" indent="2"/>
    </xf>
    <xf numFmtId="0" fontId="10" fillId="0" borderId="0" xfId="6" applyFont="1" applyAlignment="1">
      <alignment horizontal="left" vertical="center" indent="3"/>
    </xf>
    <xf numFmtId="0" fontId="10" fillId="0" borderId="0" xfId="6" applyFont="1" applyAlignment="1">
      <alignment horizontal="left" vertical="center" indent="4"/>
    </xf>
    <xf numFmtId="0" fontId="11" fillId="0" borderId="0" xfId="6" applyFont="1" applyAlignment="1">
      <alignment horizontal="left" vertical="center" indent="2"/>
    </xf>
    <xf numFmtId="0" fontId="10" fillId="0" borderId="2" xfId="6" applyFont="1" applyBorder="1" applyAlignment="1">
      <alignment horizontal="left" vertical="center" indent="5"/>
    </xf>
    <xf numFmtId="0" fontId="10" fillId="0" borderId="0" xfId="6" applyFont="1" applyAlignment="1">
      <alignment horizontal="left" vertical="center" indent="5"/>
    </xf>
    <xf numFmtId="0" fontId="11" fillId="0" borderId="0" xfId="6" applyFont="1" applyAlignment="1">
      <alignment horizontal="left" vertical="center" indent="4"/>
    </xf>
    <xf numFmtId="0" fontId="22" fillId="9" borderId="0" xfId="6" applyFont="1" applyFill="1" applyAlignment="1">
      <alignment vertical="center" wrapText="1"/>
    </xf>
    <xf numFmtId="0" fontId="49" fillId="9" borderId="0" xfId="6" applyFont="1" applyFill="1" applyAlignment="1">
      <alignment horizontal="center" vertical="center" wrapText="1"/>
    </xf>
    <xf numFmtId="0" fontId="22" fillId="9" borderId="0" xfId="6" applyFont="1" applyFill="1" applyAlignment="1">
      <alignment horizontal="center" vertical="center" wrapText="1"/>
    </xf>
    <xf numFmtId="0" fontId="22" fillId="0" borderId="0" xfId="6" applyFont="1" applyAlignment="1">
      <alignment vertical="center" wrapText="1"/>
    </xf>
    <xf numFmtId="0" fontId="49" fillId="0" borderId="0" xfId="6" applyFont="1" applyAlignment="1">
      <alignment horizontal="center" vertical="center" wrapText="1"/>
    </xf>
    <xf numFmtId="0" fontId="13" fillId="0" borderId="2" xfId="6" applyFont="1" applyBorder="1" applyAlignment="1">
      <alignment horizontal="left" vertical="center"/>
    </xf>
    <xf numFmtId="0" fontId="31" fillId="0" borderId="2" xfId="6" applyFont="1" applyBorder="1" applyAlignment="1">
      <alignment horizontal="right" vertical="center"/>
    </xf>
    <xf numFmtId="0" fontId="10" fillId="0" borderId="2" xfId="6" applyFont="1" applyBorder="1" applyAlignment="1">
      <alignment horizontal="left" vertical="center" indent="4"/>
    </xf>
    <xf numFmtId="166" fontId="9" fillId="0" borderId="13" xfId="0" applyNumberFormat="1" applyFont="1" applyBorder="1" applyAlignment="1">
      <alignment horizontal="right" vertical="center" indent="1"/>
    </xf>
    <xf numFmtId="166" fontId="8" fillId="0" borderId="15" xfId="0" applyNumberFormat="1" applyFont="1" applyBorder="1" applyAlignment="1">
      <alignment horizontal="right" vertical="center" indent="1"/>
    </xf>
    <xf numFmtId="166" fontId="8" fillId="0" borderId="18" xfId="0" applyNumberFormat="1" applyFont="1" applyBorder="1" applyAlignment="1">
      <alignment horizontal="right" vertical="center" indent="1"/>
    </xf>
    <xf numFmtId="166" fontId="8" fillId="0" borderId="0" xfId="6" applyNumberFormat="1" applyFont="1" applyAlignment="1">
      <alignment horizontal="right" vertical="center" indent="3"/>
    </xf>
    <xf numFmtId="0" fontId="23" fillId="0" borderId="39" xfId="6" applyFont="1" applyBorder="1" applyAlignment="1">
      <alignment horizontal="center" vertical="center"/>
    </xf>
    <xf numFmtId="0" fontId="9" fillId="0" borderId="55" xfId="6" applyFont="1" applyBorder="1" applyAlignment="1">
      <alignment horizontal="right" vertical="center" indent="4"/>
    </xf>
    <xf numFmtId="166" fontId="8" fillId="0" borderId="56" xfId="6" applyNumberFormat="1" applyFont="1" applyBorder="1" applyAlignment="1">
      <alignment horizontal="right" vertical="center" indent="3"/>
    </xf>
    <xf numFmtId="166" fontId="8" fillId="0" borderId="58" xfId="6" applyNumberFormat="1" applyFont="1" applyBorder="1" applyAlignment="1">
      <alignment horizontal="right" vertical="center" indent="3"/>
    </xf>
    <xf numFmtId="0" fontId="50" fillId="31" borderId="0" xfId="6" applyFont="1" applyFill="1" applyAlignment="1">
      <alignment horizontal="center" vertical="center"/>
    </xf>
    <xf numFmtId="0" fontId="9" fillId="25" borderId="41" xfId="6" applyFont="1" applyFill="1" applyBorder="1" applyAlignment="1">
      <alignment horizontal="right" vertical="center" indent="1"/>
    </xf>
    <xf numFmtId="166" fontId="9" fillId="26" borderId="0" xfId="6" applyNumberFormat="1" applyFont="1" applyFill="1" applyAlignment="1">
      <alignment vertical="center"/>
    </xf>
    <xf numFmtId="166" fontId="9" fillId="26" borderId="57" xfId="6" applyNumberFormat="1" applyFont="1" applyFill="1" applyBorder="1" applyAlignment="1">
      <alignment vertical="center"/>
    </xf>
    <xf numFmtId="0" fontId="23" fillId="0" borderId="38" xfId="6" applyFont="1" applyBorder="1" applyAlignment="1">
      <alignment horizontal="center" vertical="center" wrapText="1"/>
    </xf>
    <xf numFmtId="0" fontId="6" fillId="0" borderId="0" xfId="6" applyFont="1" applyAlignment="1">
      <alignment horizontal="left" vertical="center" indent="1"/>
    </xf>
    <xf numFmtId="166" fontId="13" fillId="0" borderId="1" xfId="6" applyNumberFormat="1" applyFont="1" applyBorder="1" applyAlignment="1">
      <alignment vertical="center"/>
    </xf>
    <xf numFmtId="166" fontId="31" fillId="0" borderId="1" xfId="6" applyNumberFormat="1" applyFont="1" applyBorder="1" applyAlignment="1">
      <alignment vertical="center"/>
    </xf>
    <xf numFmtId="164" fontId="9" fillId="0" borderId="1" xfId="6" applyNumberFormat="1" applyFont="1" applyBorder="1" applyAlignment="1">
      <alignment vertical="center"/>
    </xf>
    <xf numFmtId="164" fontId="8" fillId="0" borderId="0" xfId="6" applyNumberFormat="1" applyFont="1" applyAlignment="1">
      <alignment vertical="center"/>
    </xf>
    <xf numFmtId="164" fontId="8" fillId="0" borderId="1" xfId="6" applyNumberFormat="1" applyFont="1" applyBorder="1" applyAlignment="1">
      <alignment vertical="center"/>
    </xf>
    <xf numFmtId="0" fontId="25" fillId="2" borderId="0" xfId="2" applyFont="1" applyFill="1" applyAlignment="1">
      <alignment horizontal="right" vertical="center"/>
    </xf>
    <xf numFmtId="0" fontId="21" fillId="2" borderId="0" xfId="2" applyFont="1" applyFill="1" applyAlignment="1">
      <alignment horizontal="right" vertical="center"/>
    </xf>
    <xf numFmtId="0" fontId="30" fillId="9" borderId="1" xfId="2" applyFont="1" applyFill="1" applyBorder="1" applyAlignment="1">
      <alignment horizontal="right" vertical="center"/>
    </xf>
    <xf numFmtId="0" fontId="21" fillId="2" borderId="0" xfId="6" applyFont="1" applyFill="1" applyAlignment="1">
      <alignment horizontal="right" vertical="center"/>
    </xf>
    <xf numFmtId="171" fontId="9" fillId="0" borderId="3" xfId="6" applyNumberFormat="1" applyFont="1" applyBorder="1" applyAlignment="1">
      <alignment horizontal="left" vertical="center" indent="5"/>
    </xf>
    <xf numFmtId="186" fontId="9" fillId="0" borderId="3" xfId="6" applyNumberFormat="1" applyFont="1" applyBorder="1" applyAlignment="1">
      <alignment horizontal="center" vertical="center"/>
    </xf>
    <xf numFmtId="186" fontId="9" fillId="29" borderId="3" xfId="6" applyNumberFormat="1" applyFont="1" applyFill="1" applyBorder="1" applyAlignment="1">
      <alignment horizontal="center" vertical="center"/>
    </xf>
    <xf numFmtId="0" fontId="8" fillId="0" borderId="21" xfId="6" applyFont="1" applyBorder="1" applyAlignment="1">
      <alignment horizontal="left" vertical="center" indent="1"/>
    </xf>
    <xf numFmtId="0" fontId="8" fillId="0" borderId="14" xfId="6" applyFont="1" applyBorder="1" applyAlignment="1">
      <alignment horizontal="left" vertical="center" indent="1"/>
    </xf>
    <xf numFmtId="0" fontId="9" fillId="0" borderId="10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9" fillId="0" borderId="12" xfId="6" applyFont="1" applyBorder="1" applyAlignment="1">
      <alignment horizontal="center" vertical="center"/>
    </xf>
    <xf numFmtId="0" fontId="9" fillId="4" borderId="10" xfId="6" applyFont="1" applyFill="1" applyBorder="1" applyAlignment="1">
      <alignment horizontal="center" vertical="center"/>
    </xf>
    <xf numFmtId="0" fontId="9" fillId="4" borderId="11" xfId="6" applyFont="1" applyFill="1" applyBorder="1" applyAlignment="1">
      <alignment horizontal="center" vertical="center"/>
    </xf>
    <xf numFmtId="0" fontId="21" fillId="2" borderId="2" xfId="6" applyFont="1" applyFill="1" applyBorder="1" applyAlignment="1">
      <alignment horizontal="right" vertical="center"/>
    </xf>
    <xf numFmtId="0" fontId="16" fillId="21" borderId="0" xfId="6" applyFont="1" applyFill="1" applyAlignment="1">
      <alignment horizontal="right" vertical="center"/>
    </xf>
    <xf numFmtId="0" fontId="21" fillId="24" borderId="0" xfId="6" applyFont="1" applyFill="1" applyAlignment="1">
      <alignment horizontal="right" vertical="center" wrapText="1"/>
    </xf>
    <xf numFmtId="0" fontId="21" fillId="18" borderId="0" xfId="6" applyFont="1" applyFill="1" applyAlignment="1">
      <alignment horizontal="right" vertical="center" wrapText="1"/>
    </xf>
    <xf numFmtId="0" fontId="9" fillId="0" borderId="26" xfId="6" applyFont="1" applyBorder="1" applyAlignment="1">
      <alignment horizontal="center" vertical="center"/>
    </xf>
    <xf numFmtId="0" fontId="9" fillId="0" borderId="27" xfId="6" applyFont="1" applyBorder="1" applyAlignment="1">
      <alignment horizontal="center" vertical="center"/>
    </xf>
    <xf numFmtId="0" fontId="9" fillId="0" borderId="34" xfId="6" applyFont="1" applyBorder="1" applyAlignment="1">
      <alignment horizontal="center" vertical="center"/>
    </xf>
    <xf numFmtId="0" fontId="9" fillId="19" borderId="26" xfId="6" applyFont="1" applyFill="1" applyBorder="1" applyAlignment="1">
      <alignment horizontal="center" vertical="center"/>
    </xf>
    <xf numFmtId="0" fontId="9" fillId="19" borderId="27" xfId="6" applyFont="1" applyFill="1" applyBorder="1" applyAlignment="1">
      <alignment horizontal="center" vertical="center"/>
    </xf>
    <xf numFmtId="0" fontId="5" fillId="2" borderId="0" xfId="11" applyFont="1" applyFill="1" applyAlignment="1">
      <alignment horizontal="right" vertical="center"/>
    </xf>
    <xf numFmtId="0" fontId="21" fillId="15" borderId="0" xfId="6" applyFont="1" applyFill="1" applyAlignment="1">
      <alignment horizontal="right" vertical="center" wrapText="1"/>
    </xf>
    <xf numFmtId="0" fontId="21" fillId="15" borderId="0" xfId="6" applyFont="1" applyFill="1" applyAlignment="1">
      <alignment horizontal="right" vertical="center"/>
    </xf>
    <xf numFmtId="0" fontId="44" fillId="2" borderId="0" xfId="0" applyFont="1" applyFill="1" applyAlignment="1">
      <alignment horizontal="center" vertical="center"/>
    </xf>
    <xf numFmtId="0" fontId="21" fillId="28" borderId="0" xfId="6" applyFont="1" applyFill="1" applyAlignment="1">
      <alignment horizontal="center" vertical="center"/>
    </xf>
    <xf numFmtId="0" fontId="21" fillId="27" borderId="0" xfId="6" applyFont="1" applyFill="1" applyAlignment="1">
      <alignment horizontal="center" vertical="center"/>
    </xf>
    <xf numFmtId="0" fontId="21" fillId="27" borderId="53" xfId="6" applyFont="1" applyFill="1" applyBorder="1" applyAlignment="1">
      <alignment horizontal="center" vertical="center"/>
    </xf>
    <xf numFmtId="0" fontId="21" fillId="15" borderId="0" xfId="6" applyFont="1" applyFill="1" applyAlignment="1">
      <alignment horizontal="center" vertical="center"/>
    </xf>
    <xf numFmtId="0" fontId="8" fillId="0" borderId="0" xfId="6" applyFont="1" applyAlignment="1">
      <alignment wrapText="1"/>
    </xf>
    <xf numFmtId="0" fontId="8" fillId="0" borderId="0" xfId="6" applyFont="1" applyFill="1"/>
    <xf numFmtId="0" fontId="8" fillId="0" borderId="0" xfId="6" applyFont="1" applyFill="1" applyAlignment="1">
      <alignment horizontal="center"/>
    </xf>
    <xf numFmtId="10" fontId="8" fillId="0" borderId="0" xfId="1" applyNumberFormat="1" applyFont="1" applyFill="1"/>
    <xf numFmtId="164" fontId="31" fillId="0" borderId="59" xfId="6" applyNumberFormat="1" applyFont="1" applyFill="1" applyBorder="1" applyAlignment="1">
      <alignment vertical="center"/>
    </xf>
    <xf numFmtId="176" fontId="9" fillId="0" borderId="0" xfId="6" applyNumberFormat="1" applyFont="1" applyBorder="1" applyAlignment="1">
      <alignment horizontal="center" vertical="center"/>
    </xf>
    <xf numFmtId="0" fontId="9" fillId="0" borderId="0" xfId="6" applyFont="1" applyBorder="1" applyAlignment="1">
      <alignment horizontal="left" vertical="center" indent="2"/>
    </xf>
    <xf numFmtId="164" fontId="31" fillId="32" borderId="60" xfId="6" applyNumberFormat="1" applyFont="1" applyFill="1" applyBorder="1" applyAlignment="1">
      <alignment vertical="center"/>
    </xf>
    <xf numFmtId="0" fontId="9" fillId="20" borderId="0" xfId="6" applyFont="1" applyFill="1" applyBorder="1" applyAlignment="1">
      <alignment horizontal="left" vertical="center" indent="2"/>
    </xf>
    <xf numFmtId="0" fontId="8" fillId="0" borderId="25" xfId="6" applyFont="1" applyBorder="1" applyAlignment="1">
      <alignment horizontal="left" vertical="center" indent="1"/>
    </xf>
    <xf numFmtId="164" fontId="8" fillId="19" borderId="0" xfId="6" applyNumberFormat="1" applyFont="1" applyFill="1" applyAlignment="1">
      <alignment vertical="center"/>
    </xf>
    <xf numFmtId="176" fontId="8" fillId="0" borderId="25" xfId="6" applyNumberFormat="1" applyFont="1" applyBorder="1" applyAlignment="1">
      <alignment horizontal="center" vertical="center"/>
    </xf>
    <xf numFmtId="176" fontId="8" fillId="0" borderId="0" xfId="6" applyNumberFormat="1" applyFont="1" applyAlignment="1">
      <alignment horizontal="center" vertical="center"/>
    </xf>
    <xf numFmtId="164" fontId="32" fillId="0" borderId="1" xfId="2" applyNumberFormat="1" applyFont="1" applyBorder="1" applyAlignment="1">
      <alignment vertical="center"/>
    </xf>
    <xf numFmtId="164" fontId="32" fillId="6" borderId="1" xfId="2" applyNumberFormat="1" applyFont="1" applyFill="1" applyBorder="1" applyAlignment="1">
      <alignment vertical="center"/>
    </xf>
    <xf numFmtId="167" fontId="32" fillId="0" borderId="1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vertical="center"/>
    </xf>
    <xf numFmtId="164" fontId="14" fillId="6" borderId="1" xfId="2" applyNumberFormat="1" applyFont="1" applyFill="1" applyBorder="1" applyAlignment="1">
      <alignment vertical="center"/>
    </xf>
    <xf numFmtId="167" fontId="14" fillId="0" borderId="1" xfId="2" applyNumberFormat="1" applyFont="1" applyBorder="1" applyAlignment="1">
      <alignment horizontal="center" vertical="center"/>
    </xf>
  </cellXfs>
  <cellStyles count="14">
    <cellStyle name="% 2 10 2" xfId="5" xr:uid="{2D45BAC0-2FD0-42C7-A5AF-1A21B8D2345D}"/>
    <cellStyle name="Euro_Bolsa" xfId="13" xr:uid="{2FAFF005-B0EF-4620-A509-FB2E4716B866}"/>
    <cellStyle name="Millares [0] 4" xfId="7" xr:uid="{3B30753F-8BF1-413D-95AF-C53431B4202E}"/>
    <cellStyle name="Normal" xfId="0" builtinId="0"/>
    <cellStyle name="Normal 2 10" xfId="6" xr:uid="{6F16DC3C-6629-4F7F-8934-A4A0A8DD452C}"/>
    <cellStyle name="Normal 2 2" xfId="2" xr:uid="{DC7FF82C-FC50-4694-9720-A8468A00957D}"/>
    <cellStyle name="Normal 5" xfId="8" xr:uid="{12197CBE-BF75-4347-A6F2-ABE610E30D35}"/>
    <cellStyle name="Normal 6 12" xfId="11" xr:uid="{7490609F-FFCA-4A0A-A549-98D567001271}"/>
    <cellStyle name="Normal_CCPPsept02 3" xfId="12" xr:uid="{7DB39007-011D-43D4-AB45-65FC7AEDEE80}"/>
    <cellStyle name="Normal_Inversiones 2004.03.31" xfId="9" xr:uid="{3481E7FA-2AD0-44B2-8499-062C8D40941C}"/>
    <cellStyle name="Porcentaje" xfId="1" builtinId="5"/>
    <cellStyle name="Porcentaje 2" xfId="3" xr:uid="{5EFD5D36-1F32-4FC8-8067-A77B65D50E76}"/>
    <cellStyle name="Porcentaje 2 2" xfId="4" xr:uid="{0A54C267-94C5-4D2D-B557-EBEC6ADE585B}"/>
    <cellStyle name="Porcentaje 2 2 2" xfId="10" xr:uid="{2412EBF6-EBA5-42A6-AAA4-948721EEC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9CC3-B819-4975-AC70-A5AA516E6A0D}">
  <dimension ref="A1:X223"/>
  <sheetViews>
    <sheetView tabSelected="1" topLeftCell="A208" zoomScaleNormal="100" workbookViewId="0">
      <selection activeCell="M224" sqref="M224"/>
    </sheetView>
  </sheetViews>
  <sheetFormatPr baseColWidth="10" defaultRowHeight="12" x14ac:dyDescent="0.25"/>
  <cols>
    <col min="1" max="1" width="43.21875" style="34" customWidth="1"/>
    <col min="2" max="12" width="11.5546875" style="34"/>
    <col min="13" max="13" width="43.21875" style="34" customWidth="1"/>
    <col min="14" max="16384" width="11.5546875" style="34"/>
  </cols>
  <sheetData>
    <row r="1" spans="1:19" x14ac:dyDescent="0.25">
      <c r="A1" s="107"/>
      <c r="B1" s="709" t="s">
        <v>55</v>
      </c>
      <c r="C1" s="709"/>
      <c r="D1" s="709"/>
      <c r="E1" s="709"/>
      <c r="F1" s="709"/>
      <c r="G1" s="709"/>
      <c r="M1" s="107"/>
      <c r="N1" s="709" t="s">
        <v>56</v>
      </c>
      <c r="O1" s="709"/>
      <c r="P1" s="709"/>
      <c r="Q1" s="709"/>
      <c r="R1" s="709"/>
      <c r="S1" s="709"/>
    </row>
    <row r="2" spans="1:19" ht="12.6" thickBot="1" x14ac:dyDescent="0.3">
      <c r="A2" s="108"/>
      <c r="B2" s="108"/>
      <c r="C2" s="108"/>
      <c r="D2" s="108"/>
      <c r="E2" s="108"/>
      <c r="F2" s="108"/>
      <c r="G2" s="108"/>
      <c r="M2" s="108"/>
      <c r="N2" s="108"/>
      <c r="O2" s="108"/>
      <c r="P2" s="108"/>
      <c r="Q2" s="108"/>
      <c r="R2" s="108"/>
      <c r="S2" s="108"/>
    </row>
    <row r="3" spans="1:19" ht="12.6" thickBot="1" x14ac:dyDescent="0.3">
      <c r="A3" s="109" t="s">
        <v>67</v>
      </c>
      <c r="B3" s="110">
        <v>2022</v>
      </c>
      <c r="C3" s="569" t="s">
        <v>0</v>
      </c>
      <c r="D3" s="571">
        <v>2023</v>
      </c>
      <c r="E3" s="573" t="s">
        <v>0</v>
      </c>
      <c r="F3" s="575" t="s">
        <v>1</v>
      </c>
      <c r="G3" s="577" t="s">
        <v>2</v>
      </c>
      <c r="M3" s="109" t="s">
        <v>68</v>
      </c>
      <c r="N3" s="112">
        <v>2022</v>
      </c>
      <c r="O3" s="1" t="s">
        <v>5</v>
      </c>
      <c r="P3" s="113">
        <v>2023</v>
      </c>
      <c r="Q3" s="2" t="s">
        <v>5</v>
      </c>
      <c r="R3" s="111" t="str">
        <f>+F3</f>
        <v>Var.</v>
      </c>
      <c r="S3" s="111" t="str">
        <f>+G3</f>
        <v>Var. F/X</v>
      </c>
    </row>
    <row r="4" spans="1:19" ht="12" customHeight="1" x14ac:dyDescent="0.25">
      <c r="A4" s="114" t="s">
        <v>57</v>
      </c>
      <c r="B4" s="115">
        <v>33615.23377133</v>
      </c>
      <c r="C4" s="568"/>
      <c r="D4" s="570">
        <v>35737.759135420776</v>
      </c>
      <c r="E4" s="572"/>
      <c r="F4" s="574">
        <v>6.3141770142947751E-2</v>
      </c>
      <c r="G4" s="576">
        <v>0.10331481434903433</v>
      </c>
      <c r="M4" s="114" t="s">
        <v>6</v>
      </c>
      <c r="N4" s="115">
        <f>+B4</f>
        <v>33615.23377133</v>
      </c>
      <c r="O4" s="116"/>
      <c r="P4" s="120">
        <f t="shared" ref="P4:S4" si="0">+D4</f>
        <v>35737.759135420776</v>
      </c>
      <c r="Q4" s="117"/>
      <c r="R4" s="118">
        <f t="shared" si="0"/>
        <v>6.3141770142947751E-2</v>
      </c>
      <c r="S4" s="119">
        <f t="shared" si="0"/>
        <v>0.10331481434903433</v>
      </c>
    </row>
    <row r="5" spans="1:19" ht="12" customHeight="1" x14ac:dyDescent="0.25">
      <c r="A5" s="114" t="s">
        <v>3</v>
      </c>
      <c r="B5" s="115">
        <v>1747.424920065645</v>
      </c>
      <c r="C5" s="578">
        <v>5.1983125625501413E-2</v>
      </c>
      <c r="D5" s="579">
        <v>1908.9578126440019</v>
      </c>
      <c r="E5" s="580">
        <v>5.3415710968625789E-2</v>
      </c>
      <c r="F5" s="581">
        <v>9.2440533909913913E-2</v>
      </c>
      <c r="G5" s="582">
        <v>0.13507559989797024</v>
      </c>
      <c r="M5" s="114" t="s">
        <v>3</v>
      </c>
      <c r="N5" s="115">
        <f t="shared" ref="N5:N15" si="1">+B5</f>
        <v>1747.424920065645</v>
      </c>
      <c r="O5" s="121">
        <f t="shared" ref="O5:O15" si="2">+C5</f>
        <v>5.1983125625501413E-2</v>
      </c>
      <c r="P5" s="120">
        <f t="shared" ref="P5:P15" si="3">+D5</f>
        <v>1908.9578126440019</v>
      </c>
      <c r="Q5" s="122">
        <f t="shared" ref="Q5:Q15" si="4">+E5</f>
        <v>5.3415710968625789E-2</v>
      </c>
      <c r="R5" s="118">
        <f t="shared" ref="R5:R15" si="5">+F5</f>
        <v>9.2440533909913913E-2</v>
      </c>
      <c r="S5" s="119">
        <f t="shared" ref="S5:S15" si="6">+G5</f>
        <v>0.13507559989797024</v>
      </c>
    </row>
    <row r="6" spans="1:19" ht="12" customHeight="1" x14ac:dyDescent="0.25">
      <c r="A6" s="114" t="s">
        <v>4</v>
      </c>
      <c r="B6" s="115">
        <v>1105.5439200656451</v>
      </c>
      <c r="C6" s="578">
        <v>3.288818181620231E-2</v>
      </c>
      <c r="D6" s="579">
        <v>1325.9201436940018</v>
      </c>
      <c r="E6" s="580">
        <v>3.7101378927249025E-2</v>
      </c>
      <c r="F6" s="581">
        <v>0.19933737559270481</v>
      </c>
      <c r="G6" s="582">
        <v>0.24840390281915581</v>
      </c>
      <c r="M6" s="114" t="s">
        <v>4</v>
      </c>
      <c r="N6" s="115">
        <f t="shared" si="1"/>
        <v>1105.5439200656451</v>
      </c>
      <c r="O6" s="121">
        <f t="shared" si="2"/>
        <v>3.288818181620231E-2</v>
      </c>
      <c r="P6" s="120">
        <f t="shared" si="3"/>
        <v>1325.9201436940018</v>
      </c>
      <c r="Q6" s="122">
        <f t="shared" si="4"/>
        <v>3.7101378927249025E-2</v>
      </c>
      <c r="R6" s="118">
        <f t="shared" si="5"/>
        <v>0.19933737559270481</v>
      </c>
      <c r="S6" s="119">
        <f t="shared" si="6"/>
        <v>0.24840390281915581</v>
      </c>
    </row>
    <row r="7" spans="1:19" ht="13.8" customHeight="1" x14ac:dyDescent="0.25">
      <c r="A7" s="123" t="s">
        <v>58</v>
      </c>
      <c r="B7" s="124">
        <v>-305.23926093445232</v>
      </c>
      <c r="C7" s="578"/>
      <c r="D7" s="583">
        <v>-380.36995400000001</v>
      </c>
      <c r="E7" s="580"/>
      <c r="F7" s="584"/>
      <c r="G7" s="585"/>
      <c r="M7" s="123" t="s">
        <v>15</v>
      </c>
      <c r="N7" s="124">
        <f t="shared" si="1"/>
        <v>-305.23926093445232</v>
      </c>
      <c r="O7" s="121"/>
      <c r="P7" s="127">
        <f t="shared" si="3"/>
        <v>-380.36995400000001</v>
      </c>
      <c r="Q7" s="122"/>
      <c r="R7" s="125"/>
      <c r="S7" s="126"/>
    </row>
    <row r="8" spans="1:19" ht="13.8" customHeight="1" x14ac:dyDescent="0.25">
      <c r="A8" s="123" t="s">
        <v>59</v>
      </c>
      <c r="B8" s="124">
        <v>236.1484880926931</v>
      </c>
      <c r="C8" s="578"/>
      <c r="D8" s="586">
        <v>328.21443900000008</v>
      </c>
      <c r="E8" s="580"/>
      <c r="F8" s="584"/>
      <c r="G8" s="585"/>
      <c r="M8" s="123" t="s">
        <v>16</v>
      </c>
      <c r="N8" s="124">
        <f t="shared" si="1"/>
        <v>236.1484880926931</v>
      </c>
      <c r="O8" s="121"/>
      <c r="P8" s="127">
        <f t="shared" si="3"/>
        <v>328.21443900000008</v>
      </c>
      <c r="Q8" s="122"/>
      <c r="R8" s="125"/>
      <c r="S8" s="126"/>
    </row>
    <row r="9" spans="1:19" ht="13.8" customHeight="1" x14ac:dyDescent="0.25">
      <c r="A9" s="123" t="s">
        <v>60</v>
      </c>
      <c r="B9" s="124">
        <v>-27.801121637517667</v>
      </c>
      <c r="C9" s="578"/>
      <c r="D9" s="586">
        <v>-146.53503918000024</v>
      </c>
      <c r="E9" s="580"/>
      <c r="F9" s="584"/>
      <c r="G9" s="585"/>
      <c r="M9" s="123" t="s">
        <v>17</v>
      </c>
      <c r="N9" s="124">
        <f t="shared" si="1"/>
        <v>-27.801121637517667</v>
      </c>
      <c r="O9" s="121"/>
      <c r="P9" s="127">
        <f t="shared" si="3"/>
        <v>-146.53503918000024</v>
      </c>
      <c r="Q9" s="122"/>
      <c r="R9" s="125"/>
      <c r="S9" s="126"/>
    </row>
    <row r="10" spans="1:19" ht="12" customHeight="1" x14ac:dyDescent="0.25">
      <c r="A10" s="114" t="s">
        <v>61</v>
      </c>
      <c r="B10" s="115">
        <v>1008.6520255863683</v>
      </c>
      <c r="C10" s="578">
        <v>3.0005801311625405E-2</v>
      </c>
      <c r="D10" s="579">
        <v>1127.2295895140016</v>
      </c>
      <c r="E10" s="580">
        <v>3.1541697542999285E-2</v>
      </c>
      <c r="F10" s="581">
        <v>0.11756042809580403</v>
      </c>
      <c r="G10" s="582">
        <v>0.14052543175410609</v>
      </c>
      <c r="M10" s="114" t="s">
        <v>7</v>
      </c>
      <c r="N10" s="115">
        <f t="shared" si="1"/>
        <v>1008.6520255863683</v>
      </c>
      <c r="O10" s="121">
        <f t="shared" si="2"/>
        <v>3.0005801311625405E-2</v>
      </c>
      <c r="P10" s="120">
        <f t="shared" si="3"/>
        <v>1127.2295895140016</v>
      </c>
      <c r="Q10" s="122">
        <f t="shared" si="4"/>
        <v>3.1541697542999285E-2</v>
      </c>
      <c r="R10" s="118">
        <f t="shared" si="5"/>
        <v>0.11756042809580403</v>
      </c>
      <c r="S10" s="119">
        <f t="shared" si="6"/>
        <v>0.14052543175410609</v>
      </c>
    </row>
    <row r="11" spans="1:19" ht="12" customHeight="1" x14ac:dyDescent="0.25">
      <c r="A11" s="123" t="s">
        <v>62</v>
      </c>
      <c r="B11" s="124">
        <v>-201.1997216675</v>
      </c>
      <c r="C11" s="578"/>
      <c r="D11" s="583">
        <v>-199.08550313850003</v>
      </c>
      <c r="E11" s="580"/>
      <c r="F11" s="584"/>
      <c r="G11" s="585"/>
      <c r="M11" s="123" t="s">
        <v>8</v>
      </c>
      <c r="N11" s="124">
        <f t="shared" si="1"/>
        <v>-201.1997216675</v>
      </c>
      <c r="O11" s="121"/>
      <c r="P11" s="127">
        <f t="shared" si="3"/>
        <v>-199.08550313850003</v>
      </c>
      <c r="Q11" s="122"/>
      <c r="R11" s="125"/>
      <c r="S11" s="126"/>
    </row>
    <row r="12" spans="1:19" ht="12" customHeight="1" x14ac:dyDescent="0.25">
      <c r="A12" s="123" t="s">
        <v>63</v>
      </c>
      <c r="B12" s="124">
        <v>65.332999999999998</v>
      </c>
      <c r="C12" s="578"/>
      <c r="D12" s="583">
        <v>0</v>
      </c>
      <c r="E12" s="580"/>
      <c r="F12" s="584"/>
      <c r="G12" s="582"/>
      <c r="M12" s="123" t="s">
        <v>9</v>
      </c>
      <c r="N12" s="124">
        <f t="shared" si="1"/>
        <v>65.332999999999998</v>
      </c>
      <c r="O12" s="121"/>
      <c r="P12" s="127">
        <f t="shared" si="3"/>
        <v>0</v>
      </c>
      <c r="Q12" s="122"/>
      <c r="R12" s="125"/>
      <c r="S12" s="119"/>
    </row>
    <row r="13" spans="1:19" ht="12" customHeight="1" x14ac:dyDescent="0.25">
      <c r="A13" s="123" t="s">
        <v>64</v>
      </c>
      <c r="B13" s="124">
        <v>-204.55779999999996</v>
      </c>
      <c r="C13" s="578"/>
      <c r="D13" s="583">
        <v>-148.02125475730261</v>
      </c>
      <c r="E13" s="580"/>
      <c r="F13" s="584"/>
      <c r="G13" s="585"/>
      <c r="M13" s="123" t="s">
        <v>10</v>
      </c>
      <c r="N13" s="124">
        <f t="shared" si="1"/>
        <v>-204.55779999999996</v>
      </c>
      <c r="O13" s="121"/>
      <c r="P13" s="127">
        <f t="shared" si="3"/>
        <v>-148.02125475730261</v>
      </c>
      <c r="Q13" s="122"/>
      <c r="R13" s="125"/>
      <c r="S13" s="126"/>
    </row>
    <row r="14" spans="1:19" ht="12.6" customHeight="1" thickBot="1" x14ac:dyDescent="0.3">
      <c r="A14" s="114" t="s">
        <v>65</v>
      </c>
      <c r="B14" s="129">
        <v>668.22750391886825</v>
      </c>
      <c r="C14" s="578">
        <v>1.9878710600810721E-2</v>
      </c>
      <c r="D14" s="579">
        <v>780.12283161819903</v>
      </c>
      <c r="E14" s="580">
        <v>2.1829091988171012E-2</v>
      </c>
      <c r="F14" s="581">
        <v>0.16745094603725907</v>
      </c>
      <c r="G14" s="582">
        <v>0.1851187045453011</v>
      </c>
      <c r="M14" s="128" t="s">
        <v>11</v>
      </c>
      <c r="N14" s="129">
        <f t="shared" si="1"/>
        <v>668.22750391886825</v>
      </c>
      <c r="O14" s="130">
        <f t="shared" si="2"/>
        <v>1.9878710600810721E-2</v>
      </c>
      <c r="P14" s="134">
        <f t="shared" si="3"/>
        <v>780.12283161819903</v>
      </c>
      <c r="Q14" s="131">
        <f t="shared" si="4"/>
        <v>2.1829091988171012E-2</v>
      </c>
      <c r="R14" s="132">
        <f t="shared" si="5"/>
        <v>0.16745094603725907</v>
      </c>
      <c r="S14" s="133">
        <f t="shared" si="6"/>
        <v>0.1851187045453011</v>
      </c>
    </row>
    <row r="15" spans="1:19" ht="12.6" customHeight="1" thickBot="1" x14ac:dyDescent="0.3">
      <c r="A15" s="567" t="s">
        <v>66</v>
      </c>
      <c r="B15" s="135">
        <v>2.5029200656618413</v>
      </c>
      <c r="C15" s="587"/>
      <c r="D15" s="588">
        <v>2.9967793234809417</v>
      </c>
      <c r="E15" s="589"/>
      <c r="F15" s="590">
        <v>0.1973132360855121</v>
      </c>
      <c r="G15" s="591"/>
      <c r="M15" s="128" t="s">
        <v>12</v>
      </c>
      <c r="N15" s="135">
        <f t="shared" si="1"/>
        <v>2.5029200656618413</v>
      </c>
      <c r="O15" s="130">
        <f t="shared" si="2"/>
        <v>0</v>
      </c>
      <c r="P15" s="136">
        <f t="shared" si="3"/>
        <v>2.9967793234809417</v>
      </c>
      <c r="Q15" s="131">
        <f t="shared" si="4"/>
        <v>0</v>
      </c>
      <c r="R15" s="132">
        <f t="shared" si="5"/>
        <v>0.1973132360855121</v>
      </c>
      <c r="S15" s="133">
        <f t="shared" si="6"/>
        <v>0</v>
      </c>
    </row>
    <row r="16" spans="1:19" x14ac:dyDescent="0.25">
      <c r="A16" s="34" t="s">
        <v>13</v>
      </c>
      <c r="M16" s="34" t="s">
        <v>46</v>
      </c>
    </row>
    <row r="17" spans="1:24" x14ac:dyDescent="0.25">
      <c r="A17" s="34" t="s">
        <v>14</v>
      </c>
      <c r="M17" s="34" t="s">
        <v>47</v>
      </c>
    </row>
    <row r="19" spans="1:24" x14ac:dyDescent="0.25">
      <c r="A19" s="137"/>
      <c r="B19" s="710" t="s">
        <v>69</v>
      </c>
      <c r="C19" s="710"/>
      <c r="D19" s="710"/>
      <c r="E19" s="710"/>
      <c r="F19" s="710"/>
      <c r="G19" s="710"/>
      <c r="M19" s="137"/>
      <c r="N19" s="710" t="s">
        <v>87</v>
      </c>
      <c r="O19" s="710"/>
      <c r="P19" s="710"/>
      <c r="Q19" s="710"/>
      <c r="R19" s="710"/>
      <c r="S19" s="710"/>
    </row>
    <row r="20" spans="1:24" ht="12.6" thickBot="1" x14ac:dyDescent="0.3">
      <c r="A20" s="139"/>
      <c r="B20" s="139"/>
      <c r="C20" s="139"/>
      <c r="D20" s="140"/>
      <c r="E20" s="140"/>
      <c r="F20" s="140"/>
      <c r="G20" s="141"/>
      <c r="M20" s="139"/>
      <c r="N20" s="139"/>
      <c r="O20" s="139"/>
      <c r="P20" s="140"/>
      <c r="Q20" s="140"/>
      <c r="R20" s="140"/>
      <c r="S20" s="141"/>
    </row>
    <row r="21" spans="1:24" ht="12.6" thickBot="1" x14ac:dyDescent="0.3">
      <c r="A21" s="227" t="s">
        <v>67</v>
      </c>
      <c r="B21" s="143">
        <v>2022</v>
      </c>
      <c r="C21" s="144" t="s">
        <v>70</v>
      </c>
      <c r="D21" s="145">
        <v>2023</v>
      </c>
      <c r="E21" s="146" t="s">
        <v>70</v>
      </c>
      <c r="F21" s="147" t="s">
        <v>1</v>
      </c>
      <c r="G21" s="148" t="s">
        <v>2</v>
      </c>
      <c r="M21" s="142" t="s">
        <v>68</v>
      </c>
      <c r="N21" s="143">
        <v>2022</v>
      </c>
      <c r="O21" s="144" t="s">
        <v>70</v>
      </c>
      <c r="P21" s="145">
        <v>2023</v>
      </c>
      <c r="Q21" s="146" t="s">
        <v>70</v>
      </c>
      <c r="R21" s="147" t="s">
        <v>1</v>
      </c>
      <c r="S21" s="148" t="s">
        <v>2</v>
      </c>
    </row>
    <row r="22" spans="1:24" ht="12" customHeight="1" x14ac:dyDescent="0.25">
      <c r="A22" s="564" t="s">
        <v>71</v>
      </c>
      <c r="B22" s="150">
        <v>20756.676269131964</v>
      </c>
      <c r="C22" s="151">
        <v>0.61747825004503376</v>
      </c>
      <c r="D22" s="152">
        <v>22007.027196512725</v>
      </c>
      <c r="E22" s="153">
        <v>0.61579204485578887</v>
      </c>
      <c r="F22" s="154">
        <v>6.0238494408674015E-2</v>
      </c>
      <c r="G22" s="155">
        <v>9.628855952544102E-2</v>
      </c>
      <c r="M22" s="149" t="s">
        <v>88</v>
      </c>
      <c r="N22" s="150">
        <f>+B22</f>
        <v>20756.676269131964</v>
      </c>
      <c r="O22" s="151">
        <f t="shared" ref="O22:S22" si="7">+C22</f>
        <v>0.61747825004503376</v>
      </c>
      <c r="P22" s="152">
        <f t="shared" si="7"/>
        <v>22007.027196512725</v>
      </c>
      <c r="Q22" s="153">
        <f t="shared" si="7"/>
        <v>0.61579204485578887</v>
      </c>
      <c r="R22" s="154">
        <f t="shared" si="7"/>
        <v>6.0238494408674015E-2</v>
      </c>
      <c r="S22" s="155">
        <f t="shared" si="7"/>
        <v>9.628855952544102E-2</v>
      </c>
    </row>
    <row r="23" spans="1:24" ht="12" customHeight="1" x14ac:dyDescent="0.25">
      <c r="A23" s="149" t="s">
        <v>72</v>
      </c>
      <c r="B23" s="150">
        <v>7285.9531282299995</v>
      </c>
      <c r="C23" s="151">
        <v>0.20674556798961641</v>
      </c>
      <c r="D23" s="152">
        <v>8019.3881752400002</v>
      </c>
      <c r="E23" s="153">
        <v>0.22439538965562333</v>
      </c>
      <c r="F23" s="154">
        <v>0.10066425546552704</v>
      </c>
      <c r="G23" s="155">
        <v>0.19696656648548161</v>
      </c>
      <c r="M23" s="149" t="s">
        <v>89</v>
      </c>
      <c r="N23" s="150">
        <f t="shared" ref="N23:N26" si="8">+B23</f>
        <v>7285.9531282299995</v>
      </c>
      <c r="O23" s="151">
        <f t="shared" ref="O23:O26" si="9">+C23</f>
        <v>0.20674556798961641</v>
      </c>
      <c r="P23" s="152">
        <f t="shared" ref="P23:P26" si="10">+D23</f>
        <v>8019.3881752400002</v>
      </c>
      <c r="Q23" s="153">
        <f t="shared" ref="Q23:Q26" si="11">+E23</f>
        <v>0.22439538965562333</v>
      </c>
      <c r="R23" s="154">
        <f t="shared" ref="R23:R26" si="12">+F23</f>
        <v>0.10066425546552704</v>
      </c>
      <c r="S23" s="155">
        <f t="shared" ref="S23:S26" si="13">+G23</f>
        <v>0.19696656648548161</v>
      </c>
    </row>
    <row r="24" spans="1:24" ht="12" customHeight="1" x14ac:dyDescent="0.25">
      <c r="A24" s="149" t="s">
        <v>73</v>
      </c>
      <c r="B24" s="150">
        <v>5214.1718234791442</v>
      </c>
      <c r="C24" s="151">
        <v>0.15511335491530837</v>
      </c>
      <c r="D24" s="152">
        <v>5431.7976103336669</v>
      </c>
      <c r="E24" s="153">
        <v>0.15199044050075916</v>
      </c>
      <c r="F24" s="154">
        <v>4.1737363903998181E-2</v>
      </c>
      <c r="G24" s="155">
        <v>4.1737363903998181E-2</v>
      </c>
      <c r="M24" s="149" t="s">
        <v>90</v>
      </c>
      <c r="N24" s="150">
        <f t="shared" si="8"/>
        <v>5214.1718234791442</v>
      </c>
      <c r="O24" s="151">
        <f t="shared" si="9"/>
        <v>0.15511335491530837</v>
      </c>
      <c r="P24" s="152">
        <f t="shared" si="10"/>
        <v>5431.7976103336669</v>
      </c>
      <c r="Q24" s="153">
        <f t="shared" si="11"/>
        <v>0.15199044050075916</v>
      </c>
      <c r="R24" s="154">
        <f t="shared" si="12"/>
        <v>4.1737363903998181E-2</v>
      </c>
      <c r="S24" s="155">
        <f t="shared" si="13"/>
        <v>4.1737363903998181E-2</v>
      </c>
    </row>
    <row r="25" spans="1:24" ht="12.6" customHeight="1" thickBot="1" x14ac:dyDescent="0.3">
      <c r="A25" s="149" t="s">
        <v>74</v>
      </c>
      <c r="B25" s="157">
        <v>358.433433364351</v>
      </c>
      <c r="C25" s="158">
        <v>1.06628270500414E-2</v>
      </c>
      <c r="D25" s="159">
        <v>279.54521137404663</v>
      </c>
      <c r="E25" s="160">
        <v>7.8221249878286971E-3</v>
      </c>
      <c r="F25" s="161">
        <v>-0.22009169526915684</v>
      </c>
      <c r="G25" s="162" t="s">
        <v>75</v>
      </c>
      <c r="M25" s="156" t="s">
        <v>91</v>
      </c>
      <c r="N25" s="157">
        <f t="shared" si="8"/>
        <v>358.433433364351</v>
      </c>
      <c r="O25" s="158">
        <f t="shared" si="9"/>
        <v>1.06628270500414E-2</v>
      </c>
      <c r="P25" s="159">
        <f t="shared" si="10"/>
        <v>279.54521137404663</v>
      </c>
      <c r="Q25" s="160">
        <f t="shared" si="11"/>
        <v>7.8221249878286971E-3</v>
      </c>
      <c r="R25" s="161">
        <f t="shared" si="12"/>
        <v>-0.22009169526915684</v>
      </c>
      <c r="S25" s="162" t="str">
        <f t="shared" si="13"/>
        <v>n.a.</v>
      </c>
    </row>
    <row r="26" spans="1:24" ht="12.6" customHeight="1" thickBot="1" x14ac:dyDescent="0.3">
      <c r="A26" s="565" t="s">
        <v>76</v>
      </c>
      <c r="B26" s="164">
        <v>33615.234654205458</v>
      </c>
      <c r="C26" s="165">
        <v>0.99999999999999989</v>
      </c>
      <c r="D26" s="166">
        <v>35737.758193460439</v>
      </c>
      <c r="E26" s="167">
        <v>1</v>
      </c>
      <c r="F26" s="168">
        <v>6.3141714198607923E-2</v>
      </c>
      <c r="G26" s="169">
        <v>0.10331481434903433</v>
      </c>
      <c r="M26" s="163" t="s">
        <v>86</v>
      </c>
      <c r="N26" s="164">
        <f t="shared" si="8"/>
        <v>33615.234654205458</v>
      </c>
      <c r="O26" s="165">
        <f t="shared" si="9"/>
        <v>0.99999999999999989</v>
      </c>
      <c r="P26" s="166">
        <f t="shared" si="10"/>
        <v>35737.758193460439</v>
      </c>
      <c r="Q26" s="167">
        <f t="shared" si="11"/>
        <v>1</v>
      </c>
      <c r="R26" s="168">
        <f t="shared" si="12"/>
        <v>6.3141714198607923E-2</v>
      </c>
      <c r="S26" s="169">
        <f t="shared" si="13"/>
        <v>0.10331481434903433</v>
      </c>
    </row>
    <row r="28" spans="1:24" ht="14.4" customHeight="1" thickBot="1" x14ac:dyDescent="0.3">
      <c r="A28" s="137"/>
      <c r="B28" s="170"/>
      <c r="C28" s="170"/>
      <c r="D28" s="138"/>
      <c r="E28" s="138"/>
      <c r="F28" s="138"/>
      <c r="G28" s="138" t="s">
        <v>77</v>
      </c>
      <c r="M28" s="137"/>
      <c r="N28" s="711" t="s">
        <v>77</v>
      </c>
      <c r="O28" s="711"/>
      <c r="P28" s="711"/>
      <c r="Q28" s="711"/>
      <c r="R28" s="711"/>
      <c r="S28" s="711"/>
      <c r="T28" s="171"/>
      <c r="U28" s="171"/>
      <c r="V28" s="171"/>
      <c r="W28" s="171"/>
      <c r="X28" s="171"/>
    </row>
    <row r="29" spans="1:24" ht="14.4" customHeight="1" thickBot="1" x14ac:dyDescent="0.3">
      <c r="A29" s="139"/>
      <c r="B29" s="139"/>
      <c r="C29" s="139"/>
      <c r="D29" s="140"/>
      <c r="E29" s="140"/>
      <c r="F29" s="140"/>
      <c r="G29" s="140"/>
      <c r="M29" s="139"/>
      <c r="N29" s="139"/>
      <c r="O29" s="139"/>
      <c r="P29" s="140"/>
      <c r="Q29" s="140"/>
      <c r="R29" s="140"/>
      <c r="S29" s="172"/>
    </row>
    <row r="30" spans="1:24" ht="12.6" thickBot="1" x14ac:dyDescent="0.3">
      <c r="A30" s="142" t="s">
        <v>67</v>
      </c>
      <c r="B30" s="143">
        <v>2022</v>
      </c>
      <c r="C30" s="144" t="s">
        <v>78</v>
      </c>
      <c r="D30" s="173">
        <v>2023</v>
      </c>
      <c r="E30" s="146" t="s">
        <v>78</v>
      </c>
      <c r="F30" s="147" t="s">
        <v>1</v>
      </c>
      <c r="G30" s="148" t="s">
        <v>2</v>
      </c>
      <c r="M30" s="142" t="s">
        <v>68</v>
      </c>
      <c r="N30" s="143">
        <v>2022</v>
      </c>
      <c r="O30" s="174" t="s">
        <v>92</v>
      </c>
      <c r="P30" s="175">
        <v>2023</v>
      </c>
      <c r="Q30" s="176" t="s">
        <v>92</v>
      </c>
      <c r="R30" s="177" t="s">
        <v>1</v>
      </c>
      <c r="S30" s="566" t="s">
        <v>2</v>
      </c>
    </row>
    <row r="31" spans="1:24" ht="14.4" customHeight="1" x14ac:dyDescent="0.25">
      <c r="A31" s="149" t="s">
        <v>79</v>
      </c>
      <c r="B31" s="178">
        <v>18837.354454542361</v>
      </c>
      <c r="C31" s="179">
        <v>0.56000000000000005</v>
      </c>
      <c r="D31" s="180">
        <v>20106.805029298834</v>
      </c>
      <c r="E31" s="181">
        <v>0.56262076989983456</v>
      </c>
      <c r="F31" s="154">
        <v>6.7390066785644853E-2</v>
      </c>
      <c r="G31" s="155">
        <v>0.10080509516260849</v>
      </c>
      <c r="M31" s="149" t="s">
        <v>93</v>
      </c>
      <c r="N31" s="178">
        <f>+B31</f>
        <v>18837.354454542361</v>
      </c>
      <c r="O31" s="182">
        <f t="shared" ref="O31:S38" si="14">+C31</f>
        <v>0.56000000000000005</v>
      </c>
      <c r="P31" s="183">
        <f t="shared" si="14"/>
        <v>20106.805029298834</v>
      </c>
      <c r="Q31" s="184">
        <f t="shared" si="14"/>
        <v>0.56262076989983456</v>
      </c>
      <c r="R31" s="185">
        <f t="shared" si="14"/>
        <v>6.7390066785644853E-2</v>
      </c>
      <c r="S31" s="186">
        <f t="shared" si="14"/>
        <v>0.10080509516260849</v>
      </c>
    </row>
    <row r="32" spans="1:24" ht="14.4" customHeight="1" x14ac:dyDescent="0.25">
      <c r="A32" s="149" t="s">
        <v>80</v>
      </c>
      <c r="B32" s="178">
        <v>6535.1909999999998</v>
      </c>
      <c r="C32" s="179">
        <v>0.19400000000000001</v>
      </c>
      <c r="D32" s="180">
        <v>7373.4390000000003</v>
      </c>
      <c r="E32" s="181">
        <v>0.20632069197192249</v>
      </c>
      <c r="F32" s="154">
        <v>0.12826679434464894</v>
      </c>
      <c r="G32" s="155">
        <v>0.21711203426093939</v>
      </c>
      <c r="M32" s="149" t="s">
        <v>80</v>
      </c>
      <c r="N32" s="187">
        <f t="shared" ref="N32:N38" si="15">+B32</f>
        <v>6535.1909999999998</v>
      </c>
      <c r="O32" s="188">
        <f t="shared" si="14"/>
        <v>0.19400000000000001</v>
      </c>
      <c r="P32" s="189">
        <f t="shared" si="14"/>
        <v>7373.4390000000003</v>
      </c>
      <c r="Q32" s="190">
        <f t="shared" si="14"/>
        <v>0.20632069197192249</v>
      </c>
      <c r="R32" s="191">
        <f t="shared" si="14"/>
        <v>0.12826679434464894</v>
      </c>
      <c r="S32" s="192">
        <f t="shared" si="14"/>
        <v>0.21711203426093939</v>
      </c>
    </row>
    <row r="33" spans="1:19" ht="14.4" customHeight="1" x14ac:dyDescent="0.25">
      <c r="A33" s="149" t="s">
        <v>81</v>
      </c>
      <c r="B33" s="178">
        <v>3170.3866579786882</v>
      </c>
      <c r="C33" s="179">
        <v>9.4E-2</v>
      </c>
      <c r="D33" s="180">
        <v>3356.407264644</v>
      </c>
      <c r="E33" s="181">
        <v>9.3917677949317491E-2</v>
      </c>
      <c r="F33" s="154">
        <v>5.8674422628283152E-2</v>
      </c>
      <c r="G33" s="155" t="s">
        <v>82</v>
      </c>
      <c r="M33" s="149" t="s">
        <v>94</v>
      </c>
      <c r="N33" s="187">
        <f t="shared" si="15"/>
        <v>3170.3866579786882</v>
      </c>
      <c r="O33" s="188">
        <f t="shared" si="14"/>
        <v>9.4E-2</v>
      </c>
      <c r="P33" s="189">
        <f t="shared" si="14"/>
        <v>3356.407264644</v>
      </c>
      <c r="Q33" s="190">
        <f t="shared" si="14"/>
        <v>9.3917677949317491E-2</v>
      </c>
      <c r="R33" s="191">
        <f t="shared" si="14"/>
        <v>5.8674422628283152E-2</v>
      </c>
      <c r="S33" s="192" t="str">
        <f t="shared" si="14"/>
        <v>n.a</v>
      </c>
    </row>
    <row r="34" spans="1:19" ht="14.4" customHeight="1" x14ac:dyDescent="0.25">
      <c r="A34" s="149" t="s">
        <v>83</v>
      </c>
      <c r="B34" s="178">
        <v>1919.3218145896035</v>
      </c>
      <c r="C34" s="179">
        <v>5.7000000000000002E-2</v>
      </c>
      <c r="D34" s="180">
        <v>1900.2221672138924</v>
      </c>
      <c r="E34" s="181">
        <v>5.3171274955954265E-2</v>
      </c>
      <c r="F34" s="154">
        <v>-9.9512480036054729E-3</v>
      </c>
      <c r="G34" s="155">
        <v>5.1960619282604759E-2</v>
      </c>
      <c r="M34" s="149" t="s">
        <v>95</v>
      </c>
      <c r="N34" s="187">
        <f t="shared" si="15"/>
        <v>1919.3218145896035</v>
      </c>
      <c r="O34" s="188">
        <f t="shared" si="14"/>
        <v>5.7000000000000002E-2</v>
      </c>
      <c r="P34" s="189">
        <f t="shared" si="14"/>
        <v>1900.2221672138924</v>
      </c>
      <c r="Q34" s="190">
        <f t="shared" si="14"/>
        <v>5.3171274955954265E-2</v>
      </c>
      <c r="R34" s="191">
        <f t="shared" si="14"/>
        <v>-9.9512480036054729E-3</v>
      </c>
      <c r="S34" s="192">
        <f t="shared" si="14"/>
        <v>5.1960619282604759E-2</v>
      </c>
    </row>
    <row r="35" spans="1:19" ht="14.4" customHeight="1" x14ac:dyDescent="0.25">
      <c r="A35" s="149" t="s">
        <v>84</v>
      </c>
      <c r="B35" s="178">
        <v>858.83299999999997</v>
      </c>
      <c r="C35" s="179">
        <v>2.5999999999999999E-2</v>
      </c>
      <c r="D35" s="180">
        <v>837.64300000000003</v>
      </c>
      <c r="E35" s="181">
        <v>2.3438599462942199E-2</v>
      </c>
      <c r="F35" s="154">
        <v>-2.4673015592088232E-2</v>
      </c>
      <c r="G35" s="155" t="s">
        <v>82</v>
      </c>
      <c r="M35" s="149" t="s">
        <v>96</v>
      </c>
      <c r="N35" s="187">
        <f t="shared" si="15"/>
        <v>858.83299999999997</v>
      </c>
      <c r="O35" s="188">
        <f t="shared" si="14"/>
        <v>2.5999999999999999E-2</v>
      </c>
      <c r="P35" s="189">
        <f t="shared" si="14"/>
        <v>837.64300000000003</v>
      </c>
      <c r="Q35" s="190">
        <f t="shared" si="14"/>
        <v>2.3438599462942199E-2</v>
      </c>
      <c r="R35" s="191">
        <f t="shared" si="14"/>
        <v>-2.4673015592088232E-2</v>
      </c>
      <c r="S35" s="192" t="str">
        <f t="shared" si="14"/>
        <v>n.a</v>
      </c>
    </row>
    <row r="36" spans="1:19" ht="14.4" customHeight="1" x14ac:dyDescent="0.25">
      <c r="A36" s="149" t="s">
        <v>85</v>
      </c>
      <c r="B36" s="178">
        <v>1184.9521655004564</v>
      </c>
      <c r="C36" s="179">
        <v>3.5250450508225506E-2</v>
      </c>
      <c r="D36" s="180">
        <v>1237.7473456896669</v>
      </c>
      <c r="E36" s="181">
        <v>4.4634163088499469E-2</v>
      </c>
      <c r="F36" s="154">
        <v>4.4554693198870732E-2</v>
      </c>
      <c r="G36" s="155" t="s">
        <v>82</v>
      </c>
      <c r="M36" s="149" t="s">
        <v>97</v>
      </c>
      <c r="N36" s="187">
        <f t="shared" si="15"/>
        <v>1184.9521655004564</v>
      </c>
      <c r="O36" s="188">
        <f t="shared" si="14"/>
        <v>3.5250450508225506E-2</v>
      </c>
      <c r="P36" s="189">
        <f t="shared" si="14"/>
        <v>1237.7473456896669</v>
      </c>
      <c r="Q36" s="190">
        <f t="shared" si="14"/>
        <v>4.4634163088499469E-2</v>
      </c>
      <c r="R36" s="191">
        <f t="shared" si="14"/>
        <v>4.4554693198870732E-2</v>
      </c>
      <c r="S36" s="192" t="str">
        <f t="shared" si="14"/>
        <v>n.a</v>
      </c>
    </row>
    <row r="37" spans="1:19" ht="15" customHeight="1" thickBot="1" x14ac:dyDescent="0.3">
      <c r="A37" s="156" t="s">
        <v>74</v>
      </c>
      <c r="B37" s="193">
        <v>1109.1955615943516</v>
      </c>
      <c r="C37" s="194">
        <v>3.3000000000000002E-2</v>
      </c>
      <c r="D37" s="159">
        <v>925.49438661404565</v>
      </c>
      <c r="E37" s="160">
        <v>2.5896822671529506E-2</v>
      </c>
      <c r="F37" s="161">
        <v>-0.16561657956533371</v>
      </c>
      <c r="G37" s="162" t="s">
        <v>82</v>
      </c>
      <c r="M37" s="156" t="s">
        <v>91</v>
      </c>
      <c r="N37" s="187">
        <f t="shared" si="15"/>
        <v>1109.1955615943516</v>
      </c>
      <c r="O37" s="188">
        <f t="shared" si="14"/>
        <v>3.3000000000000002E-2</v>
      </c>
      <c r="P37" s="189">
        <f t="shared" si="14"/>
        <v>925.49438661404565</v>
      </c>
      <c r="Q37" s="190">
        <f t="shared" si="14"/>
        <v>2.5896822671529506E-2</v>
      </c>
      <c r="R37" s="191">
        <f t="shared" si="14"/>
        <v>-0.16561657956533371</v>
      </c>
      <c r="S37" s="192" t="str">
        <f t="shared" si="14"/>
        <v>n.a</v>
      </c>
    </row>
    <row r="38" spans="1:19" ht="15" customHeight="1" thickBot="1" x14ac:dyDescent="0.3">
      <c r="A38" s="163" t="s">
        <v>86</v>
      </c>
      <c r="B38" s="164">
        <v>33615.234654205458</v>
      </c>
      <c r="C38" s="165">
        <v>0.99925045050822559</v>
      </c>
      <c r="D38" s="166">
        <v>35737.758193460439</v>
      </c>
      <c r="E38" s="195">
        <v>1</v>
      </c>
      <c r="F38" s="168">
        <v>6.3141714198607923E-2</v>
      </c>
      <c r="G38" s="169">
        <v>0.10331481434903433</v>
      </c>
      <c r="M38" s="163" t="s">
        <v>86</v>
      </c>
      <c r="N38" s="196">
        <f t="shared" si="15"/>
        <v>33615.234654205458</v>
      </c>
      <c r="O38" s="197">
        <f t="shared" si="14"/>
        <v>0.99925045050822559</v>
      </c>
      <c r="P38" s="198">
        <f t="shared" si="14"/>
        <v>35737.758193460439</v>
      </c>
      <c r="Q38" s="199">
        <f t="shared" si="14"/>
        <v>1</v>
      </c>
      <c r="R38" s="200">
        <f t="shared" si="14"/>
        <v>6.3141714198607923E-2</v>
      </c>
      <c r="S38" s="201">
        <f t="shared" si="14"/>
        <v>0.10331481434903433</v>
      </c>
    </row>
    <row r="40" spans="1:19" x14ac:dyDescent="0.25">
      <c r="A40" s="137"/>
      <c r="B40" s="710" t="s">
        <v>98</v>
      </c>
      <c r="C40" s="710"/>
      <c r="D40" s="710"/>
      <c r="E40" s="710"/>
      <c r="F40" s="710"/>
      <c r="G40" s="710"/>
      <c r="M40" s="137"/>
      <c r="N40" s="710" t="s">
        <v>101</v>
      </c>
      <c r="O40" s="710"/>
      <c r="P40" s="710"/>
      <c r="Q40" s="710"/>
      <c r="R40" s="710"/>
      <c r="S40" s="710"/>
    </row>
    <row r="41" spans="1:19" ht="12.6" thickBot="1" x14ac:dyDescent="0.3">
      <c r="A41" s="139"/>
      <c r="B41" s="139"/>
      <c r="C41" s="139"/>
      <c r="D41" s="140"/>
      <c r="E41" s="140"/>
      <c r="F41" s="140"/>
      <c r="G41" s="141"/>
      <c r="M41" s="139"/>
      <c r="N41" s="139"/>
      <c r="O41" s="139"/>
      <c r="P41" s="140"/>
      <c r="Q41" s="140"/>
      <c r="R41" s="140"/>
      <c r="S41" s="141"/>
    </row>
    <row r="42" spans="1:19" ht="12.6" thickBot="1" x14ac:dyDescent="0.3">
      <c r="A42" s="142" t="s">
        <v>67</v>
      </c>
      <c r="B42" s="202">
        <v>44926</v>
      </c>
      <c r="C42" s="144" t="s">
        <v>70</v>
      </c>
      <c r="D42" s="203">
        <v>45291</v>
      </c>
      <c r="E42" s="146" t="s">
        <v>70</v>
      </c>
      <c r="F42" s="147" t="s">
        <v>1</v>
      </c>
      <c r="G42" s="148" t="s">
        <v>2</v>
      </c>
      <c r="M42" s="142" t="s">
        <v>68</v>
      </c>
      <c r="N42" s="202">
        <v>44926</v>
      </c>
      <c r="O42" s="144" t="s">
        <v>70</v>
      </c>
      <c r="P42" s="203">
        <v>45291</v>
      </c>
      <c r="Q42" s="146" t="s">
        <v>70</v>
      </c>
      <c r="R42" s="147" t="s">
        <v>1</v>
      </c>
      <c r="S42" s="148" t="s">
        <v>2</v>
      </c>
    </row>
    <row r="43" spans="1:19" x14ac:dyDescent="0.25">
      <c r="A43" s="149" t="s">
        <v>71</v>
      </c>
      <c r="B43" s="150">
        <v>36187.065999999999</v>
      </c>
      <c r="C43" s="151">
        <v>0.52448093713505806</v>
      </c>
      <c r="D43" s="152">
        <v>38535.836000000003</v>
      </c>
      <c r="E43" s="153">
        <v>0.52402396192267098</v>
      </c>
      <c r="F43" s="154">
        <v>6.4906339740281815E-2</v>
      </c>
      <c r="G43" s="155">
        <v>0.10142548454336575</v>
      </c>
      <c r="M43" s="149" t="s">
        <v>88</v>
      </c>
      <c r="N43" s="150">
        <f>+B43</f>
        <v>36187.065999999999</v>
      </c>
      <c r="O43" s="151">
        <f t="shared" ref="O43:S47" si="16">+C43</f>
        <v>0.52448093713505806</v>
      </c>
      <c r="P43" s="152">
        <f t="shared" si="16"/>
        <v>38535.836000000003</v>
      </c>
      <c r="Q43" s="153">
        <f t="shared" si="16"/>
        <v>0.52402396192267098</v>
      </c>
      <c r="R43" s="154">
        <f t="shared" si="16"/>
        <v>6.4906339740281815E-2</v>
      </c>
      <c r="S43" s="155">
        <f t="shared" si="16"/>
        <v>0.10142548454336575</v>
      </c>
    </row>
    <row r="44" spans="1:19" x14ac:dyDescent="0.25">
      <c r="A44" s="149" t="s">
        <v>72</v>
      </c>
      <c r="B44" s="150">
        <v>19184.991000000002</v>
      </c>
      <c r="C44" s="151">
        <v>0.27805962656954991</v>
      </c>
      <c r="D44" s="152">
        <v>19394.357</v>
      </c>
      <c r="E44" s="153">
        <v>0.26373134331593812</v>
      </c>
      <c r="F44" s="154">
        <v>1.0913010071258222E-2</v>
      </c>
      <c r="G44" s="155">
        <v>4.2636785500323127E-2</v>
      </c>
      <c r="M44" s="149" t="s">
        <v>89</v>
      </c>
      <c r="N44" s="150">
        <f t="shared" ref="N44:N47" si="17">+B44</f>
        <v>19184.991000000002</v>
      </c>
      <c r="O44" s="151">
        <f t="shared" si="16"/>
        <v>0.27805962656954991</v>
      </c>
      <c r="P44" s="152">
        <f t="shared" si="16"/>
        <v>19394.357</v>
      </c>
      <c r="Q44" s="153">
        <f t="shared" si="16"/>
        <v>0.26373134331593812</v>
      </c>
      <c r="R44" s="154">
        <f t="shared" si="16"/>
        <v>1.0913010071258222E-2</v>
      </c>
      <c r="S44" s="155">
        <f t="shared" si="16"/>
        <v>4.2636785500323127E-2</v>
      </c>
    </row>
    <row r="45" spans="1:19" x14ac:dyDescent="0.25">
      <c r="A45" s="149" t="s">
        <v>73</v>
      </c>
      <c r="B45" s="150">
        <v>12694.636458867033</v>
      </c>
      <c r="C45" s="151">
        <v>0.18399101011768837</v>
      </c>
      <c r="D45" s="152">
        <v>14858.800932687034</v>
      </c>
      <c r="E45" s="153">
        <v>0.20205524370009614</v>
      </c>
      <c r="F45" s="154">
        <v>0.1704786490603567</v>
      </c>
      <c r="G45" s="155">
        <v>0.1704786490603567</v>
      </c>
      <c r="M45" s="149" t="s">
        <v>90</v>
      </c>
      <c r="N45" s="150">
        <f t="shared" si="17"/>
        <v>12694.636458867033</v>
      </c>
      <c r="O45" s="151">
        <f t="shared" si="16"/>
        <v>0.18399101011768837</v>
      </c>
      <c r="P45" s="152">
        <f t="shared" si="16"/>
        <v>14858.800932687034</v>
      </c>
      <c r="Q45" s="153">
        <f t="shared" si="16"/>
        <v>0.20205524370009614</v>
      </c>
      <c r="R45" s="154">
        <f t="shared" si="16"/>
        <v>0.1704786490603567</v>
      </c>
      <c r="S45" s="155">
        <f t="shared" si="16"/>
        <v>0.1704786490603567</v>
      </c>
    </row>
    <row r="46" spans="1:19" ht="12.6" thickBot="1" x14ac:dyDescent="0.3">
      <c r="A46" s="156" t="s">
        <v>74</v>
      </c>
      <c r="B46" s="157">
        <v>929.26700000001438</v>
      </c>
      <c r="C46" s="158">
        <v>1.3468426177703701E-2</v>
      </c>
      <c r="D46" s="159">
        <v>749.31499999998778</v>
      </c>
      <c r="E46" s="160">
        <v>1.0189451061294734E-2</v>
      </c>
      <c r="F46" s="161">
        <v>-0.19364940323935298</v>
      </c>
      <c r="G46" s="162" t="s">
        <v>75</v>
      </c>
      <c r="M46" s="156" t="s">
        <v>91</v>
      </c>
      <c r="N46" s="157">
        <f t="shared" si="17"/>
        <v>929.26700000001438</v>
      </c>
      <c r="O46" s="158">
        <f t="shared" si="16"/>
        <v>1.3468426177703701E-2</v>
      </c>
      <c r="P46" s="159">
        <f t="shared" si="16"/>
        <v>749.31499999998778</v>
      </c>
      <c r="Q46" s="160">
        <f t="shared" si="16"/>
        <v>1.0189451061294734E-2</v>
      </c>
      <c r="R46" s="161">
        <f t="shared" si="16"/>
        <v>-0.19364940323935298</v>
      </c>
      <c r="S46" s="162" t="str">
        <f t="shared" si="16"/>
        <v>n.a.</v>
      </c>
    </row>
    <row r="47" spans="1:19" ht="12.6" thickBot="1" x14ac:dyDescent="0.3">
      <c r="A47" s="163" t="s">
        <v>86</v>
      </c>
      <c r="B47" s="164">
        <v>68995.960458867048</v>
      </c>
      <c r="C47" s="165">
        <v>1</v>
      </c>
      <c r="D47" s="166">
        <v>73538.308932687025</v>
      </c>
      <c r="E47" s="167">
        <v>1</v>
      </c>
      <c r="F47" s="168">
        <v>6.5834991550381528E-2</v>
      </c>
      <c r="G47" s="169">
        <v>9.495962306598682E-2</v>
      </c>
      <c r="M47" s="163" t="s">
        <v>86</v>
      </c>
      <c r="N47" s="164">
        <f t="shared" si="17"/>
        <v>68995.960458867048</v>
      </c>
      <c r="O47" s="165">
        <f t="shared" si="16"/>
        <v>1</v>
      </c>
      <c r="P47" s="166">
        <f t="shared" si="16"/>
        <v>73538.308932687025</v>
      </c>
      <c r="Q47" s="167">
        <f t="shared" si="16"/>
        <v>1</v>
      </c>
      <c r="R47" s="168">
        <f t="shared" si="16"/>
        <v>6.5834991550381528E-2</v>
      </c>
      <c r="S47" s="169">
        <f t="shared" si="16"/>
        <v>9.495962306598682E-2</v>
      </c>
    </row>
    <row r="49" spans="1:19" ht="14.4" customHeight="1" x14ac:dyDescent="0.25">
      <c r="A49" s="137"/>
      <c r="B49" s="710" t="s">
        <v>99</v>
      </c>
      <c r="C49" s="710"/>
      <c r="D49" s="710"/>
      <c r="E49" s="710"/>
      <c r="F49" s="710"/>
      <c r="G49" s="710"/>
      <c r="M49" s="137"/>
      <c r="N49" s="710">
        <v>0</v>
      </c>
      <c r="O49" s="710"/>
      <c r="P49" s="710"/>
      <c r="Q49" s="710"/>
      <c r="R49" s="710"/>
      <c r="S49" s="710"/>
    </row>
    <row r="50" spans="1:19" ht="12.6" thickBot="1" x14ac:dyDescent="0.3">
      <c r="A50" s="139"/>
      <c r="B50" s="139"/>
      <c r="C50" s="139"/>
      <c r="D50" s="140"/>
      <c r="E50" s="140"/>
      <c r="F50" s="140"/>
      <c r="G50" s="141"/>
      <c r="M50" s="139"/>
      <c r="N50" s="139"/>
      <c r="O50" s="139"/>
      <c r="P50" s="140"/>
      <c r="Q50" s="140"/>
      <c r="R50" s="140"/>
      <c r="S50" s="141"/>
    </row>
    <row r="51" spans="1:19" ht="12.6" thickBot="1" x14ac:dyDescent="0.3">
      <c r="A51" s="142" t="s">
        <v>67</v>
      </c>
      <c r="B51" s="202">
        <v>44926</v>
      </c>
      <c r="C51" s="144" t="s">
        <v>100</v>
      </c>
      <c r="D51" s="203">
        <v>45291</v>
      </c>
      <c r="E51" s="146" t="s">
        <v>100</v>
      </c>
      <c r="F51" s="147" t="s">
        <v>1</v>
      </c>
      <c r="G51" s="148" t="s">
        <v>2</v>
      </c>
      <c r="M51" s="142" t="s">
        <v>68</v>
      </c>
      <c r="N51" s="202">
        <v>44926</v>
      </c>
      <c r="O51" s="144" t="s">
        <v>102</v>
      </c>
      <c r="P51" s="203">
        <v>45291</v>
      </c>
      <c r="Q51" s="146" t="s">
        <v>102</v>
      </c>
      <c r="R51" s="147" t="s">
        <v>1</v>
      </c>
      <c r="S51" s="148" t="s">
        <v>2</v>
      </c>
    </row>
    <row r="52" spans="1:19" x14ac:dyDescent="0.25">
      <c r="A52" s="149" t="s">
        <v>79</v>
      </c>
      <c r="B52" s="178">
        <v>33504.205000000002</v>
      </c>
      <c r="C52" s="151">
        <v>0.48559661721027891</v>
      </c>
      <c r="D52" s="180">
        <v>36021.824000000001</v>
      </c>
      <c r="E52" s="181">
        <v>0.4898375353310398</v>
      </c>
      <c r="F52" s="154">
        <v>7.5143373794423596E-2</v>
      </c>
      <c r="G52" s="155">
        <v>0.11385095447481541</v>
      </c>
      <c r="M52" s="204" t="s">
        <v>93</v>
      </c>
      <c r="N52" s="178">
        <f t="shared" ref="N52:N59" si="18">+B52</f>
        <v>33504.205000000002</v>
      </c>
      <c r="O52" s="151">
        <f t="shared" ref="O52:O59" si="19">+C52</f>
        <v>0.48559661721027891</v>
      </c>
      <c r="P52" s="180">
        <f t="shared" ref="P52:P59" si="20">+D52</f>
        <v>36021.824000000001</v>
      </c>
      <c r="Q52" s="181">
        <f t="shared" ref="Q52:Q59" si="21">+E52</f>
        <v>0.4898375353310398</v>
      </c>
      <c r="R52" s="154">
        <f t="shared" ref="R52:R59" si="22">+F52</f>
        <v>7.5143373794423596E-2</v>
      </c>
      <c r="S52" s="155">
        <f t="shared" ref="S52:S59" si="23">+G52</f>
        <v>0.11385095447481541</v>
      </c>
    </row>
    <row r="53" spans="1:19" x14ac:dyDescent="0.25">
      <c r="A53" s="149" t="s">
        <v>80</v>
      </c>
      <c r="B53" s="178">
        <v>17130.571</v>
      </c>
      <c r="C53" s="151">
        <v>0.24828368046579538</v>
      </c>
      <c r="D53" s="180">
        <v>16900.356</v>
      </c>
      <c r="E53" s="181">
        <v>0.22981703339778548</v>
      </c>
      <c r="F53" s="154">
        <v>-1.3438839837854766E-2</v>
      </c>
      <c r="G53" s="155">
        <v>2.2407764264921193E-2</v>
      </c>
      <c r="M53" s="149" t="s">
        <v>80</v>
      </c>
      <c r="N53" s="178">
        <f t="shared" si="18"/>
        <v>17130.571</v>
      </c>
      <c r="O53" s="151">
        <f t="shared" si="19"/>
        <v>0.24828368046579538</v>
      </c>
      <c r="P53" s="180">
        <f t="shared" si="20"/>
        <v>16900.356</v>
      </c>
      <c r="Q53" s="181">
        <f t="shared" si="21"/>
        <v>0.22981703339778548</v>
      </c>
      <c r="R53" s="154">
        <f t="shared" si="22"/>
        <v>-1.3438839837854766E-2</v>
      </c>
      <c r="S53" s="155">
        <f t="shared" si="23"/>
        <v>2.2407764264921193E-2</v>
      </c>
    </row>
    <row r="54" spans="1:19" x14ac:dyDescent="0.25">
      <c r="A54" s="149" t="s">
        <v>81</v>
      </c>
      <c r="B54" s="178">
        <v>5971.5535647870329</v>
      </c>
      <c r="C54" s="151">
        <v>8.6549321512047972E-2</v>
      </c>
      <c r="D54" s="180">
        <v>6485.0886955470332</v>
      </c>
      <c r="E54" s="181">
        <v>8.8186535557720422E-2</v>
      </c>
      <c r="F54" s="154">
        <v>8.5996906029313092E-2</v>
      </c>
      <c r="G54" s="155" t="s">
        <v>82</v>
      </c>
      <c r="M54" s="149" t="s">
        <v>94</v>
      </c>
      <c r="N54" s="178">
        <f t="shared" si="18"/>
        <v>5971.5535647870329</v>
      </c>
      <c r="O54" s="151">
        <f t="shared" si="19"/>
        <v>8.6549321512047972E-2</v>
      </c>
      <c r="P54" s="180">
        <f t="shared" si="20"/>
        <v>6485.0886955470332</v>
      </c>
      <c r="Q54" s="181">
        <f t="shared" si="21"/>
        <v>8.8186535557720422E-2</v>
      </c>
      <c r="R54" s="154">
        <f t="shared" si="22"/>
        <v>8.5996906029313092E-2</v>
      </c>
      <c r="S54" s="155" t="str">
        <f t="shared" si="23"/>
        <v>n.a</v>
      </c>
    </row>
    <row r="55" spans="1:19" x14ac:dyDescent="0.25">
      <c r="A55" s="149" t="s">
        <v>84</v>
      </c>
      <c r="B55" s="178">
        <v>2803.0659999999998</v>
      </c>
      <c r="C55" s="151">
        <v>4.0626523369742616E-2</v>
      </c>
      <c r="D55" s="180">
        <v>4556.6880000000001</v>
      </c>
      <c r="E55" s="181">
        <v>6.1963459129457887E-2</v>
      </c>
      <c r="F55" s="154">
        <v>0.62560853008812511</v>
      </c>
      <c r="G55" s="155" t="s">
        <v>82</v>
      </c>
      <c r="M55" s="149" t="s">
        <v>96</v>
      </c>
      <c r="N55" s="178">
        <f t="shared" si="18"/>
        <v>2803.0659999999998</v>
      </c>
      <c r="O55" s="151">
        <f t="shared" si="19"/>
        <v>4.0626523369742616E-2</v>
      </c>
      <c r="P55" s="180">
        <f t="shared" si="20"/>
        <v>4556.6880000000001</v>
      </c>
      <c r="Q55" s="181">
        <f t="shared" si="21"/>
        <v>6.1963459129457887E-2</v>
      </c>
      <c r="R55" s="154">
        <f t="shared" si="22"/>
        <v>0.62560853008812511</v>
      </c>
      <c r="S55" s="155" t="str">
        <f t="shared" si="23"/>
        <v>n.a</v>
      </c>
    </row>
    <row r="56" spans="1:19" x14ac:dyDescent="0.25">
      <c r="A56" s="149" t="s">
        <v>83</v>
      </c>
      <c r="B56" s="178">
        <v>2682.8609999999999</v>
      </c>
      <c r="C56" s="151">
        <v>3.888431992477917E-2</v>
      </c>
      <c r="D56" s="180">
        <v>2514.0120000000002</v>
      </c>
      <c r="E56" s="181">
        <v>3.4186426591631174E-2</v>
      </c>
      <c r="F56" s="154">
        <v>-6.2936171497516957E-2</v>
      </c>
      <c r="G56" s="155">
        <v>-5.3746733400324209E-2</v>
      </c>
      <c r="M56" s="149" t="s">
        <v>95</v>
      </c>
      <c r="N56" s="178">
        <f t="shared" si="18"/>
        <v>2682.8609999999999</v>
      </c>
      <c r="O56" s="151">
        <f t="shared" si="19"/>
        <v>3.888431992477917E-2</v>
      </c>
      <c r="P56" s="180">
        <f t="shared" si="20"/>
        <v>2514.0120000000002</v>
      </c>
      <c r="Q56" s="181">
        <f t="shared" si="21"/>
        <v>3.4186426591631174E-2</v>
      </c>
      <c r="R56" s="154">
        <f t="shared" si="22"/>
        <v>-6.2936171497516957E-2</v>
      </c>
      <c r="S56" s="155">
        <f t="shared" si="23"/>
        <v>-5.3746733400324209E-2</v>
      </c>
    </row>
    <row r="57" spans="1:19" x14ac:dyDescent="0.25">
      <c r="A57" s="149" t="s">
        <v>85</v>
      </c>
      <c r="B57" s="178">
        <v>3920.0168940800004</v>
      </c>
      <c r="C57" s="151">
        <v>5.6815165235897774E-2</v>
      </c>
      <c r="D57" s="180">
        <v>3817.02423714</v>
      </c>
      <c r="E57" s="181">
        <v>6.1905249012917836E-2</v>
      </c>
      <c r="F57" s="154">
        <v>-2.6273523743109317E-2</v>
      </c>
      <c r="G57" s="155" t="s">
        <v>82</v>
      </c>
      <c r="M57" s="149" t="s">
        <v>97</v>
      </c>
      <c r="N57" s="178">
        <f t="shared" si="18"/>
        <v>3920.0168940800004</v>
      </c>
      <c r="O57" s="151">
        <f t="shared" si="19"/>
        <v>5.6815165235897774E-2</v>
      </c>
      <c r="P57" s="180">
        <f t="shared" si="20"/>
        <v>3817.02423714</v>
      </c>
      <c r="Q57" s="181">
        <f t="shared" si="21"/>
        <v>6.1905249012917836E-2</v>
      </c>
      <c r="R57" s="154">
        <f t="shared" si="22"/>
        <v>-2.6273523743109317E-2</v>
      </c>
      <c r="S57" s="155" t="str">
        <f t="shared" si="23"/>
        <v>n.a</v>
      </c>
    </row>
    <row r="58" spans="1:19" ht="12.6" thickBot="1" x14ac:dyDescent="0.3">
      <c r="A58" s="156" t="s">
        <v>74</v>
      </c>
      <c r="B58" s="193">
        <v>2983.6870000000199</v>
      </c>
      <c r="C58" s="158">
        <v>3.3244372281458254E-2</v>
      </c>
      <c r="D58" s="159">
        <v>3243.3159999999916</v>
      </c>
      <c r="E58" s="160">
        <v>4.4103760979447418E-2</v>
      </c>
      <c r="F58" s="161">
        <v>8.7016164899324178E-2</v>
      </c>
      <c r="G58" s="162" t="s">
        <v>82</v>
      </c>
      <c r="M58" s="156" t="s">
        <v>91</v>
      </c>
      <c r="N58" s="193">
        <f t="shared" si="18"/>
        <v>2983.6870000000199</v>
      </c>
      <c r="O58" s="158">
        <f t="shared" si="19"/>
        <v>3.3244372281458254E-2</v>
      </c>
      <c r="P58" s="159">
        <f t="shared" si="20"/>
        <v>3243.3159999999916</v>
      </c>
      <c r="Q58" s="160">
        <f t="shared" si="21"/>
        <v>4.4103760979447418E-2</v>
      </c>
      <c r="R58" s="161">
        <f t="shared" si="22"/>
        <v>8.7016164899324178E-2</v>
      </c>
      <c r="S58" s="162" t="str">
        <f t="shared" si="23"/>
        <v>n.a</v>
      </c>
    </row>
    <row r="59" spans="1:19" ht="12.6" thickBot="1" x14ac:dyDescent="0.3">
      <c r="A59" s="163" t="s">
        <v>86</v>
      </c>
      <c r="B59" s="164">
        <v>68995.960458867048</v>
      </c>
      <c r="C59" s="165">
        <v>1</v>
      </c>
      <c r="D59" s="166">
        <v>73538.308932687025</v>
      </c>
      <c r="E59" s="167">
        <v>1</v>
      </c>
      <c r="F59" s="168">
        <v>6.5834991550381528E-2</v>
      </c>
      <c r="G59" s="169">
        <v>9.495962306598682E-2</v>
      </c>
      <c r="M59" s="163" t="s">
        <v>86</v>
      </c>
      <c r="N59" s="164">
        <f t="shared" si="18"/>
        <v>68995.960458867048</v>
      </c>
      <c r="O59" s="165">
        <f t="shared" si="19"/>
        <v>1</v>
      </c>
      <c r="P59" s="166">
        <f t="shared" si="20"/>
        <v>73538.308932687025</v>
      </c>
      <c r="Q59" s="167">
        <f t="shared" si="21"/>
        <v>1</v>
      </c>
      <c r="R59" s="168">
        <f t="shared" si="22"/>
        <v>6.5834991550381528E-2</v>
      </c>
      <c r="S59" s="169">
        <f t="shared" si="23"/>
        <v>9.495962306598682E-2</v>
      </c>
    </row>
    <row r="61" spans="1:19" x14ac:dyDescent="0.25">
      <c r="A61" s="107"/>
      <c r="B61" s="709" t="s">
        <v>129</v>
      </c>
      <c r="C61" s="709"/>
      <c r="D61" s="709"/>
      <c r="E61" s="709" t="s">
        <v>40</v>
      </c>
      <c r="F61" s="709"/>
      <c r="G61" s="709"/>
      <c r="M61" s="107"/>
      <c r="N61" s="709" t="s">
        <v>146</v>
      </c>
      <c r="O61" s="709"/>
      <c r="P61" s="709"/>
      <c r="Q61" s="709" t="s">
        <v>147</v>
      </c>
      <c r="R61" s="709"/>
      <c r="S61" s="709"/>
    </row>
    <row r="62" spans="1:19" ht="5.4" customHeight="1" thickBot="1" x14ac:dyDescent="0.3">
      <c r="A62" s="108"/>
      <c r="B62" s="108"/>
      <c r="C62" s="108"/>
      <c r="D62" s="108"/>
      <c r="E62" s="108"/>
      <c r="F62" s="108"/>
      <c r="G62" s="108"/>
      <c r="M62" s="108"/>
      <c r="N62" s="108"/>
      <c r="O62" s="108"/>
      <c r="P62" s="108"/>
      <c r="Q62" s="108"/>
      <c r="R62" s="108"/>
      <c r="S62" s="108"/>
    </row>
    <row r="63" spans="1:19" ht="12.6" thickBot="1" x14ac:dyDescent="0.3">
      <c r="A63" s="142" t="s">
        <v>67</v>
      </c>
      <c r="B63" s="147">
        <v>2022</v>
      </c>
      <c r="C63" s="205">
        <v>2023</v>
      </c>
      <c r="D63" s="147" t="s">
        <v>1</v>
      </c>
      <c r="E63" s="177">
        <v>2022</v>
      </c>
      <c r="F63" s="205">
        <v>2023</v>
      </c>
      <c r="G63" s="147" t="s">
        <v>1</v>
      </c>
      <c r="M63" s="142" t="s">
        <v>68</v>
      </c>
      <c r="N63" s="147">
        <v>2022</v>
      </c>
      <c r="O63" s="205">
        <v>2023</v>
      </c>
      <c r="P63" s="147" t="s">
        <v>1</v>
      </c>
      <c r="Q63" s="147">
        <v>2022</v>
      </c>
      <c r="R63" s="205">
        <v>2023</v>
      </c>
      <c r="S63" s="147" t="s">
        <v>1</v>
      </c>
    </row>
    <row r="64" spans="1:19" ht="14.4" customHeight="1" x14ac:dyDescent="0.25">
      <c r="A64" s="206" t="s">
        <v>130</v>
      </c>
      <c r="B64" s="207">
        <v>1388.6757264246191</v>
      </c>
      <c r="C64" s="208">
        <v>1442.0626295191714</v>
      </c>
      <c r="D64" s="209">
        <v>3.8444470569098055E-2</v>
      </c>
      <c r="E64" s="210">
        <v>844.39172642461926</v>
      </c>
      <c r="F64" s="208">
        <v>960.04096056917126</v>
      </c>
      <c r="G64" s="211">
        <v>0.13696159084154202</v>
      </c>
      <c r="M64" s="206" t="s">
        <v>118</v>
      </c>
      <c r="N64" s="207">
        <v>1388.6757264246191</v>
      </c>
      <c r="O64" s="208">
        <v>1442.0626295191714</v>
      </c>
      <c r="P64" s="209">
        <v>3.8444470569098055E-2</v>
      </c>
      <c r="Q64" s="210">
        <v>844.39172642461926</v>
      </c>
      <c r="R64" s="208">
        <v>960.04096056917126</v>
      </c>
      <c r="S64" s="211">
        <v>0.13696159084154202</v>
      </c>
    </row>
    <row r="65" spans="1:19" ht="14.4" customHeight="1" x14ac:dyDescent="0.25">
      <c r="A65" s="206" t="s">
        <v>131</v>
      </c>
      <c r="B65" s="207">
        <v>225.31540213385622</v>
      </c>
      <c r="C65" s="208">
        <v>304.43145620853755</v>
      </c>
      <c r="D65" s="211">
        <v>0.35113469086183358</v>
      </c>
      <c r="E65" s="212">
        <v>208.27040213385624</v>
      </c>
      <c r="F65" s="208">
        <v>288.64645620853759</v>
      </c>
      <c r="G65" s="211">
        <v>0.3859216348131087</v>
      </c>
      <c r="M65" s="206" t="s">
        <v>148</v>
      </c>
      <c r="N65" s="207">
        <v>225.31540213385622</v>
      </c>
      <c r="O65" s="208">
        <v>304.43145620853755</v>
      </c>
      <c r="P65" s="211">
        <v>0.35113469086183358</v>
      </c>
      <c r="Q65" s="212">
        <v>208.27040213385624</v>
      </c>
      <c r="R65" s="208">
        <v>288.64645620853759</v>
      </c>
      <c r="S65" s="211">
        <v>0.3859216348131087</v>
      </c>
    </row>
    <row r="66" spans="1:19" ht="14.4" customHeight="1" x14ac:dyDescent="0.25">
      <c r="A66" s="206" t="s">
        <v>128</v>
      </c>
      <c r="B66" s="207">
        <v>96.514832125649065</v>
      </c>
      <c r="C66" s="208">
        <v>107.21558599999983</v>
      </c>
      <c r="D66" s="211">
        <v>0.11087160013312625</v>
      </c>
      <c r="E66" s="212">
        <v>49.944832125649071</v>
      </c>
      <c r="F66" s="208">
        <v>56.503585999999835</v>
      </c>
      <c r="G66" s="211">
        <v>0.13131997035950649</v>
      </c>
      <c r="M66" s="206" t="s">
        <v>119</v>
      </c>
      <c r="N66" s="207">
        <v>96.514832125649065</v>
      </c>
      <c r="O66" s="208">
        <v>107.21558599999983</v>
      </c>
      <c r="P66" s="211">
        <v>0.11087160013312625</v>
      </c>
      <c r="Q66" s="212">
        <v>49.944832125649071</v>
      </c>
      <c r="R66" s="208">
        <v>56.503585999999835</v>
      </c>
      <c r="S66" s="211">
        <v>0.13131997035950649</v>
      </c>
    </row>
    <row r="67" spans="1:19" ht="14.4" customHeight="1" x14ac:dyDescent="0.25">
      <c r="A67" s="213" t="s">
        <v>132</v>
      </c>
      <c r="B67" s="214">
        <v>1710.5059606841244</v>
      </c>
      <c r="C67" s="215">
        <v>1853.7096717277088</v>
      </c>
      <c r="D67" s="216">
        <v>8.3720088871429343E-2</v>
      </c>
      <c r="E67" s="217">
        <v>1102.6069606841247</v>
      </c>
      <c r="F67" s="215">
        <v>1305.1910027777087</v>
      </c>
      <c r="G67" s="216">
        <v>0.18373187302199545</v>
      </c>
      <c r="M67" s="213" t="s">
        <v>132</v>
      </c>
      <c r="N67" s="214">
        <v>1710.5059606841244</v>
      </c>
      <c r="O67" s="215">
        <v>1853.7096717277088</v>
      </c>
      <c r="P67" s="216">
        <v>8.3720088871429343E-2</v>
      </c>
      <c r="Q67" s="217">
        <v>1102.6069606841247</v>
      </c>
      <c r="R67" s="215">
        <v>1305.1910027777087</v>
      </c>
      <c r="S67" s="216">
        <v>0.18373187302199545</v>
      </c>
    </row>
    <row r="68" spans="1:19" ht="14.4" customHeight="1" x14ac:dyDescent="0.25">
      <c r="A68" s="218" t="s">
        <v>133</v>
      </c>
      <c r="B68" s="3">
        <v>5.1292473181420509E-2</v>
      </c>
      <c r="C68" s="4">
        <v>5.2258668706512919E-2</v>
      </c>
      <c r="D68" s="5"/>
      <c r="E68" s="6">
        <v>3.3063572568854685E-2</v>
      </c>
      <c r="F68" s="4">
        <v>3.6795160133846816E-2</v>
      </c>
      <c r="G68" s="5"/>
      <c r="M68" s="218" t="s">
        <v>149</v>
      </c>
      <c r="N68" s="3">
        <v>5.1292473181420509E-2</v>
      </c>
      <c r="O68" s="4">
        <v>5.2258668706512919E-2</v>
      </c>
      <c r="P68" s="5"/>
      <c r="Q68" s="6">
        <v>3.3063572568854685E-2</v>
      </c>
      <c r="R68" s="4">
        <v>3.6795160133846816E-2</v>
      </c>
      <c r="S68" s="5"/>
    </row>
    <row r="69" spans="1:19" ht="14.4" customHeight="1" x14ac:dyDescent="0.25">
      <c r="A69" s="219" t="s">
        <v>134</v>
      </c>
      <c r="B69" s="207">
        <v>36.918959381520608</v>
      </c>
      <c r="C69" s="208">
        <v>55.248140916293096</v>
      </c>
      <c r="D69" s="211">
        <v>0.49647069803237631</v>
      </c>
      <c r="E69" s="220">
        <v>2.9369593815204098</v>
      </c>
      <c r="F69" s="208">
        <v>20.72914091629309</v>
      </c>
      <c r="G69" s="211" t="s">
        <v>75</v>
      </c>
      <c r="M69" s="219" t="s">
        <v>150</v>
      </c>
      <c r="N69" s="207">
        <v>36.918959381520608</v>
      </c>
      <c r="O69" s="208">
        <v>55.248140916293096</v>
      </c>
      <c r="P69" s="211">
        <v>0.49647069803237631</v>
      </c>
      <c r="Q69" s="220">
        <v>2.9369593815204098</v>
      </c>
      <c r="R69" s="208">
        <v>20.72914091629309</v>
      </c>
      <c r="S69" s="211" t="s">
        <v>75</v>
      </c>
    </row>
    <row r="70" spans="1:19" ht="15" customHeight="1" thickBot="1" x14ac:dyDescent="0.3">
      <c r="A70" s="221" t="s">
        <v>86</v>
      </c>
      <c r="B70" s="222">
        <v>1747.424920065645</v>
      </c>
      <c r="C70" s="223">
        <v>1908.9578126440019</v>
      </c>
      <c r="D70" s="224">
        <v>9.2440533909913913E-2</v>
      </c>
      <c r="E70" s="225">
        <v>1105.5439200656451</v>
      </c>
      <c r="F70" s="223">
        <v>1325.9201436940018</v>
      </c>
      <c r="G70" s="224">
        <v>0.19933737559270481</v>
      </c>
      <c r="M70" s="221" t="s">
        <v>86</v>
      </c>
      <c r="N70" s="222">
        <v>1747.424920065645</v>
      </c>
      <c r="O70" s="223">
        <v>1908.9578126440019</v>
      </c>
      <c r="P70" s="224">
        <v>9.2440533909913913E-2</v>
      </c>
      <c r="Q70" s="225">
        <v>1105.5439200656451</v>
      </c>
      <c r="R70" s="223">
        <v>1325.9201436940018</v>
      </c>
      <c r="S70" s="224">
        <v>0.19933737559270481</v>
      </c>
    </row>
    <row r="71" spans="1:19" x14ac:dyDescent="0.25">
      <c r="A71" s="34" t="s">
        <v>51</v>
      </c>
      <c r="M71" s="34" t="s">
        <v>51</v>
      </c>
    </row>
    <row r="72" spans="1:19" x14ac:dyDescent="0.25">
      <c r="A72" s="137"/>
      <c r="B72" s="709" t="s">
        <v>135</v>
      </c>
      <c r="C72" s="709"/>
      <c r="D72" s="709"/>
      <c r="M72" s="137"/>
      <c r="N72" s="709" t="s">
        <v>151</v>
      </c>
      <c r="O72" s="709"/>
      <c r="P72" s="709"/>
    </row>
    <row r="73" spans="1:19" ht="12.6" thickBot="1" x14ac:dyDescent="0.3">
      <c r="A73" s="139"/>
      <c r="B73" s="139"/>
      <c r="C73" s="139"/>
      <c r="D73" s="226"/>
      <c r="M73" s="139"/>
      <c r="N73" s="139"/>
      <c r="O73" s="139"/>
      <c r="P73" s="226"/>
    </row>
    <row r="74" spans="1:19" ht="12.6" thickBot="1" x14ac:dyDescent="0.3">
      <c r="A74" s="142" t="s">
        <v>67</v>
      </c>
      <c r="B74" s="147">
        <v>2022</v>
      </c>
      <c r="C74" s="205">
        <v>2023</v>
      </c>
      <c r="D74" s="147" t="s">
        <v>1</v>
      </c>
      <c r="M74" s="227" t="s">
        <v>68</v>
      </c>
      <c r="N74" s="147">
        <v>2022</v>
      </c>
      <c r="O74" s="205">
        <v>2023</v>
      </c>
      <c r="P74" s="147" t="s">
        <v>1</v>
      </c>
    </row>
    <row r="75" spans="1:19" ht="14.4" customHeight="1" x14ac:dyDescent="0.25">
      <c r="A75" s="206" t="s">
        <v>136</v>
      </c>
      <c r="B75" s="207">
        <v>178.36853370554769</v>
      </c>
      <c r="C75" s="208">
        <v>278.77018125999984</v>
      </c>
      <c r="D75" s="211">
        <v>0.56288878687647936</v>
      </c>
      <c r="M75" s="228" t="s">
        <v>152</v>
      </c>
      <c r="N75" s="207">
        <f>+B75</f>
        <v>178.36853370554769</v>
      </c>
      <c r="O75" s="208">
        <f t="shared" ref="O75:P81" si="24">+C75</f>
        <v>278.77018125999984</v>
      </c>
      <c r="P75" s="211">
        <f t="shared" si="24"/>
        <v>0.56288878687647936</v>
      </c>
    </row>
    <row r="76" spans="1:19" ht="14.4" customHeight="1" x14ac:dyDescent="0.25">
      <c r="A76" s="219" t="s">
        <v>137</v>
      </c>
      <c r="B76" s="229">
        <v>-483.60779464000001</v>
      </c>
      <c r="C76" s="230">
        <v>-659.14013525999985</v>
      </c>
      <c r="D76" s="5">
        <v>0.36296425029846136</v>
      </c>
      <c r="M76" s="206" t="s">
        <v>153</v>
      </c>
      <c r="N76" s="229">
        <f t="shared" ref="N76:N81" si="25">+B76</f>
        <v>-483.60779464000001</v>
      </c>
      <c r="O76" s="230">
        <f t="shared" si="24"/>
        <v>-659.14013525999985</v>
      </c>
      <c r="P76" s="5">
        <f t="shared" si="24"/>
        <v>0.36296425029846136</v>
      </c>
    </row>
    <row r="77" spans="1:19" ht="14.4" customHeight="1" x14ac:dyDescent="0.25">
      <c r="A77" s="231" t="s">
        <v>138</v>
      </c>
      <c r="B77" s="232">
        <v>-305.23926093445232</v>
      </c>
      <c r="C77" s="233">
        <v>-380.36995400000001</v>
      </c>
      <c r="D77" s="234">
        <v>0.246137056011551</v>
      </c>
      <c r="M77" s="235" t="s">
        <v>154</v>
      </c>
      <c r="N77" s="232">
        <f t="shared" si="25"/>
        <v>-305.23926093445232</v>
      </c>
      <c r="O77" s="233">
        <f t="shared" si="24"/>
        <v>-380.36995400000001</v>
      </c>
      <c r="P77" s="234">
        <f t="shared" si="24"/>
        <v>0.246137056011551</v>
      </c>
    </row>
    <row r="78" spans="1:19" ht="14.4" customHeight="1" x14ac:dyDescent="0.25">
      <c r="A78" s="206" t="s">
        <v>139</v>
      </c>
      <c r="B78" s="207">
        <v>9.5834880926931003</v>
      </c>
      <c r="C78" s="208">
        <v>2.9575300000000007</v>
      </c>
      <c r="D78" s="211">
        <v>-0.69139315754407216</v>
      </c>
      <c r="M78" s="236" t="s">
        <v>155</v>
      </c>
      <c r="N78" s="207">
        <f t="shared" si="25"/>
        <v>9.5834880926931003</v>
      </c>
      <c r="O78" s="208">
        <f t="shared" si="24"/>
        <v>2.9575300000000007</v>
      </c>
      <c r="P78" s="211">
        <f t="shared" si="24"/>
        <v>-0.69139315754407216</v>
      </c>
    </row>
    <row r="79" spans="1:19" ht="14.4" customHeight="1" x14ac:dyDescent="0.25">
      <c r="A79" s="206" t="s">
        <v>36</v>
      </c>
      <c r="B79" s="207">
        <v>219.22000000000003</v>
      </c>
      <c r="C79" s="208">
        <v>422.43600000000004</v>
      </c>
      <c r="D79" s="211">
        <v>0.92699571207006648</v>
      </c>
      <c r="M79" s="206" t="s">
        <v>156</v>
      </c>
      <c r="N79" s="207">
        <f t="shared" si="25"/>
        <v>219.22000000000003</v>
      </c>
      <c r="O79" s="208">
        <f t="shared" si="24"/>
        <v>422.43600000000004</v>
      </c>
      <c r="P79" s="211">
        <f t="shared" si="24"/>
        <v>0.92699571207006648</v>
      </c>
    </row>
    <row r="80" spans="1:19" ht="14.4" customHeight="1" x14ac:dyDescent="0.25">
      <c r="A80" s="219" t="s">
        <v>37</v>
      </c>
      <c r="B80" s="229">
        <v>7.3450000000000006</v>
      </c>
      <c r="C80" s="230">
        <v>-97.179091</v>
      </c>
      <c r="D80" s="5" t="s">
        <v>75</v>
      </c>
      <c r="M80" s="206" t="s">
        <v>157</v>
      </c>
      <c r="N80" s="229">
        <f t="shared" si="25"/>
        <v>7.3450000000000006</v>
      </c>
      <c r="O80" s="230">
        <f t="shared" si="24"/>
        <v>-97.179091</v>
      </c>
      <c r="P80" s="5" t="str">
        <f t="shared" si="24"/>
        <v>n.a.</v>
      </c>
    </row>
    <row r="81" spans="1:18" ht="15" customHeight="1" thickBot="1" x14ac:dyDescent="0.3">
      <c r="A81" s="237" t="s">
        <v>38</v>
      </c>
      <c r="B81" s="238">
        <v>-69.090772841759218</v>
      </c>
      <c r="C81" s="239">
        <v>-52.155514999999951</v>
      </c>
      <c r="D81" s="240">
        <v>-0.24511605740098785</v>
      </c>
      <c r="M81" s="221" t="s">
        <v>158</v>
      </c>
      <c r="N81" s="238">
        <f t="shared" si="25"/>
        <v>-69.090772841759218</v>
      </c>
      <c r="O81" s="239">
        <f t="shared" si="24"/>
        <v>-52.155514999999951</v>
      </c>
      <c r="P81" s="240">
        <f t="shared" si="24"/>
        <v>-0.24511605740098785</v>
      </c>
    </row>
    <row r="83" spans="1:18" x14ac:dyDescent="0.25">
      <c r="A83" s="107"/>
      <c r="B83" s="709" t="s">
        <v>140</v>
      </c>
      <c r="C83" s="709"/>
      <c r="D83" s="709"/>
      <c r="M83" s="107"/>
      <c r="N83" s="709" t="s">
        <v>159</v>
      </c>
      <c r="O83" s="709"/>
      <c r="P83" s="709"/>
    </row>
    <row r="84" spans="1:18" ht="5.4" customHeight="1" thickBot="1" x14ac:dyDescent="0.3">
      <c r="A84" s="108"/>
      <c r="B84" s="108"/>
      <c r="C84" s="108"/>
      <c r="D84" s="108"/>
      <c r="M84" s="108"/>
      <c r="N84" s="108"/>
      <c r="O84" s="108"/>
      <c r="P84" s="108"/>
    </row>
    <row r="85" spans="1:18" ht="12.6" thickBot="1" x14ac:dyDescent="0.3">
      <c r="A85" s="142" t="s">
        <v>67</v>
      </c>
      <c r="B85" s="147">
        <v>2022</v>
      </c>
      <c r="C85" s="205">
        <v>2023</v>
      </c>
      <c r="D85" s="147" t="s">
        <v>1</v>
      </c>
      <c r="M85" s="142" t="s">
        <v>68</v>
      </c>
      <c r="N85" s="147">
        <v>2022</v>
      </c>
      <c r="O85" s="205">
        <v>2023</v>
      </c>
      <c r="P85" s="147" t="s">
        <v>1</v>
      </c>
    </row>
    <row r="86" spans="1:18" x14ac:dyDescent="0.25">
      <c r="A86" s="206" t="s">
        <v>130</v>
      </c>
      <c r="B86" s="207">
        <v>350.37177013461928</v>
      </c>
      <c r="C86" s="208">
        <v>433.89323957348392</v>
      </c>
      <c r="D86" s="211">
        <v>0.23837956296186236</v>
      </c>
      <c r="M86" s="206" t="s">
        <v>118</v>
      </c>
      <c r="N86" s="207">
        <f>+B86</f>
        <v>350.37177013461928</v>
      </c>
      <c r="O86" s="208">
        <f t="shared" ref="O86:P94" si="26">+C86</f>
        <v>433.89323957348392</v>
      </c>
      <c r="P86" s="211">
        <f t="shared" si="26"/>
        <v>0.23837956296186236</v>
      </c>
    </row>
    <row r="87" spans="1:18" x14ac:dyDescent="0.25">
      <c r="A87" s="206" t="s">
        <v>131</v>
      </c>
      <c r="B87" s="207">
        <v>194.42223424635625</v>
      </c>
      <c r="C87" s="208">
        <v>205.54101163287925</v>
      </c>
      <c r="D87" s="211">
        <v>5.7188816030342426E-2</v>
      </c>
      <c r="M87" s="206" t="s">
        <v>148</v>
      </c>
      <c r="N87" s="207">
        <f t="shared" ref="N87:N94" si="27">+B87</f>
        <v>194.42223424635625</v>
      </c>
      <c r="O87" s="208">
        <f t="shared" si="26"/>
        <v>205.54101163287925</v>
      </c>
      <c r="P87" s="211">
        <f t="shared" si="26"/>
        <v>5.7188816030342426E-2</v>
      </c>
    </row>
    <row r="88" spans="1:18" ht="12.6" thickBot="1" x14ac:dyDescent="0.3">
      <c r="A88" s="241" t="s">
        <v>128</v>
      </c>
      <c r="B88" s="242">
        <v>27.312540156372371</v>
      </c>
      <c r="C88" s="243">
        <v>27.660439499999836</v>
      </c>
      <c r="D88" s="244">
        <v>1.2737714677420575E-2</v>
      </c>
      <c r="M88" s="241" t="s">
        <v>119</v>
      </c>
      <c r="N88" s="242">
        <f t="shared" si="27"/>
        <v>27.312540156372371</v>
      </c>
      <c r="O88" s="243">
        <f t="shared" si="26"/>
        <v>27.660439499999836</v>
      </c>
      <c r="P88" s="244">
        <f t="shared" si="26"/>
        <v>1.2737714677420575E-2</v>
      </c>
    </row>
    <row r="89" spans="1:18" ht="12.6" thickBot="1" x14ac:dyDescent="0.3">
      <c r="A89" s="245" t="s">
        <v>141</v>
      </c>
      <c r="B89" s="238">
        <v>572.10654453734799</v>
      </c>
      <c r="C89" s="239">
        <v>667.09469070636294</v>
      </c>
      <c r="D89" s="246">
        <v>0.16603226632520007</v>
      </c>
      <c r="M89" s="245" t="s">
        <v>160</v>
      </c>
      <c r="N89" s="238">
        <f t="shared" si="27"/>
        <v>572.10654453734799</v>
      </c>
      <c r="O89" s="239">
        <f t="shared" si="26"/>
        <v>667.09469070636294</v>
      </c>
      <c r="P89" s="246">
        <f t="shared" si="26"/>
        <v>0.16603226632520007</v>
      </c>
    </row>
    <row r="90" spans="1:18" ht="12.6" thickBot="1" x14ac:dyDescent="0.3">
      <c r="A90" s="247" t="s">
        <v>142</v>
      </c>
      <c r="B90" s="248" t="s">
        <v>143</v>
      </c>
      <c r="C90" s="249">
        <v>180</v>
      </c>
      <c r="D90" s="248">
        <v>0</v>
      </c>
      <c r="M90" s="247" t="s">
        <v>161</v>
      </c>
      <c r="N90" s="248" t="str">
        <f t="shared" si="27"/>
        <v>-</v>
      </c>
      <c r="O90" s="249">
        <f t="shared" si="26"/>
        <v>180</v>
      </c>
      <c r="P90" s="250">
        <f t="shared" si="26"/>
        <v>0</v>
      </c>
    </row>
    <row r="91" spans="1:18" ht="12.6" thickBot="1" x14ac:dyDescent="0.3">
      <c r="A91" s="245" t="s">
        <v>144</v>
      </c>
      <c r="B91" s="238">
        <v>572.10654453734799</v>
      </c>
      <c r="C91" s="239">
        <v>847.09469070636294</v>
      </c>
      <c r="D91" s="246">
        <v>0.48065897653975065</v>
      </c>
      <c r="M91" s="245" t="s">
        <v>162</v>
      </c>
      <c r="N91" s="238">
        <f t="shared" si="27"/>
        <v>572.10654453734799</v>
      </c>
      <c r="O91" s="239">
        <f t="shared" si="26"/>
        <v>847.09469070636294</v>
      </c>
      <c r="P91" s="246">
        <f t="shared" si="26"/>
        <v>0.48065897653975065</v>
      </c>
    </row>
    <row r="92" spans="1:18" ht="12.6" thickBot="1" x14ac:dyDescent="0.3">
      <c r="A92" s="247" t="s">
        <v>134</v>
      </c>
      <c r="B92" s="242">
        <v>96.120959381520265</v>
      </c>
      <c r="C92" s="243">
        <v>-66.97185908816391</v>
      </c>
      <c r="D92" s="244" t="s">
        <v>75</v>
      </c>
      <c r="M92" s="247" t="s">
        <v>150</v>
      </c>
      <c r="N92" s="242">
        <f t="shared" si="27"/>
        <v>96.120959381520265</v>
      </c>
      <c r="O92" s="243">
        <f t="shared" si="26"/>
        <v>-66.97185908816391</v>
      </c>
      <c r="P92" s="244" t="str">
        <f t="shared" si="26"/>
        <v>n.a.</v>
      </c>
    </row>
    <row r="93" spans="1:18" ht="12.6" thickBot="1" x14ac:dyDescent="0.3">
      <c r="A93" s="245" t="s">
        <v>145</v>
      </c>
      <c r="B93" s="238">
        <v>668.22750391886825</v>
      </c>
      <c r="C93" s="239">
        <v>780.12283161819903</v>
      </c>
      <c r="D93" s="246">
        <v>0.16745094603725907</v>
      </c>
      <c r="M93" s="245" t="s">
        <v>11</v>
      </c>
      <c r="N93" s="238"/>
      <c r="O93" s="239"/>
      <c r="P93" s="246"/>
    </row>
    <row r="94" spans="1:18" ht="12.6" thickBot="1" x14ac:dyDescent="0.3">
      <c r="A94" s="245" t="s">
        <v>66</v>
      </c>
      <c r="B94" s="592">
        <v>2.5029200656618413</v>
      </c>
      <c r="C94" s="593">
        <v>2.9967793234809417</v>
      </c>
      <c r="D94" s="246">
        <v>0.1973132360855121</v>
      </c>
      <c r="M94" s="245" t="s">
        <v>12</v>
      </c>
      <c r="N94" s="592">
        <f t="shared" si="27"/>
        <v>2.5029200656618413</v>
      </c>
      <c r="O94" s="593">
        <f t="shared" si="26"/>
        <v>2.9967793234809417</v>
      </c>
      <c r="P94" s="246">
        <f t="shared" si="26"/>
        <v>0.1973132360855121</v>
      </c>
    </row>
    <row r="95" spans="1:18" x14ac:dyDescent="0.25">
      <c r="A95" s="34" t="s">
        <v>51</v>
      </c>
      <c r="M95" s="34" t="str">
        <f>+A95</f>
        <v>(1) Incluye actividades inmobiliarias y de energía</v>
      </c>
    </row>
    <row r="96" spans="1:18" x14ac:dyDescent="0.25">
      <c r="A96" s="55"/>
      <c r="B96" s="266"/>
      <c r="C96" s="266"/>
      <c r="D96" s="266"/>
      <c r="E96" s="266"/>
      <c r="F96" s="251" t="s">
        <v>163</v>
      </c>
      <c r="M96" s="55"/>
      <c r="N96" s="712" t="s">
        <v>243</v>
      </c>
      <c r="O96" s="712"/>
      <c r="P96" s="712"/>
      <c r="Q96" s="712"/>
      <c r="R96" s="712"/>
    </row>
    <row r="97" spans="1:18" ht="12.6" thickBot="1" x14ac:dyDescent="0.3">
      <c r="A97" s="55"/>
      <c r="B97" s="254"/>
      <c r="C97" s="254"/>
      <c r="D97" s="254"/>
      <c r="E97" s="254"/>
      <c r="F97" s="255"/>
      <c r="M97" s="55"/>
      <c r="N97" s="254"/>
      <c r="O97" s="254"/>
      <c r="P97" s="254"/>
      <c r="Q97" s="254"/>
      <c r="R97" s="255"/>
    </row>
    <row r="98" spans="1:18" ht="14.4" customHeight="1" thickBot="1" x14ac:dyDescent="0.3">
      <c r="A98" s="611" t="s">
        <v>67</v>
      </c>
      <c r="B98" s="713">
        <v>44926</v>
      </c>
      <c r="C98" s="713"/>
      <c r="D98" s="713">
        <v>45291</v>
      </c>
      <c r="E98" s="713"/>
      <c r="F98" s="545" t="s">
        <v>1</v>
      </c>
      <c r="M98" s="611" t="s">
        <v>68</v>
      </c>
      <c r="N98" s="714">
        <v>44926</v>
      </c>
      <c r="O98" s="714">
        <v>44926</v>
      </c>
      <c r="P98" s="715">
        <v>45291</v>
      </c>
      <c r="Q98" s="715">
        <v>0</v>
      </c>
      <c r="R98" s="270" t="s">
        <v>1</v>
      </c>
    </row>
    <row r="99" spans="1:18" ht="12.6" thickBot="1" x14ac:dyDescent="0.3">
      <c r="A99" s="252" t="s">
        <v>164</v>
      </c>
      <c r="B99" s="706">
        <v>12420.992</v>
      </c>
      <c r="C99" s="595">
        <v>0.33051870261812705</v>
      </c>
      <c r="D99" s="612">
        <v>12915.102999999999</v>
      </c>
      <c r="E99" s="596">
        <v>0.35385522951390463</v>
      </c>
      <c r="F99" s="545">
        <v>3.9780317063242476E-2</v>
      </c>
      <c r="M99" s="252" t="s">
        <v>204</v>
      </c>
      <c r="N99" s="706">
        <f>+B99</f>
        <v>12420.992</v>
      </c>
      <c r="O99" s="595">
        <f t="shared" ref="O99:R99" si="28">+C99</f>
        <v>0.33051870261812705</v>
      </c>
      <c r="P99" s="612">
        <f t="shared" si="28"/>
        <v>12915.102999999999</v>
      </c>
      <c r="Q99" s="596">
        <f t="shared" si="28"/>
        <v>0.35385522951390463</v>
      </c>
      <c r="R99" s="545">
        <f t="shared" si="28"/>
        <v>3.9780317063242476E-2</v>
      </c>
    </row>
    <row r="100" spans="1:18" x14ac:dyDescent="0.25">
      <c r="A100" s="597" t="s">
        <v>165</v>
      </c>
      <c r="B100" s="707">
        <v>3339.5949999999998</v>
      </c>
      <c r="C100" s="65"/>
      <c r="D100" s="613">
        <v>3323.9989999999998</v>
      </c>
      <c r="E100" s="599"/>
      <c r="F100" s="535">
        <v>-4.6700273536162129E-3</v>
      </c>
      <c r="M100" s="597" t="s">
        <v>205</v>
      </c>
      <c r="N100" s="707">
        <f t="shared" ref="N100:N138" si="29">+B100</f>
        <v>3339.5949999999998</v>
      </c>
      <c r="O100" s="65"/>
      <c r="P100" s="613">
        <f t="shared" ref="P100:P138" si="30">+D100</f>
        <v>3323.9989999999998</v>
      </c>
      <c r="Q100" s="599"/>
      <c r="R100" s="535">
        <f t="shared" ref="R100:R138" si="31">+F100</f>
        <v>-4.6700273536162129E-3</v>
      </c>
    </row>
    <row r="101" spans="1:18" x14ac:dyDescent="0.25">
      <c r="A101" s="597" t="s">
        <v>166</v>
      </c>
      <c r="B101" s="707">
        <v>1866.7909999999999</v>
      </c>
      <c r="C101" s="65"/>
      <c r="D101" s="613">
        <v>1840.28</v>
      </c>
      <c r="E101" s="599"/>
      <c r="F101" s="535">
        <v>-1.4201375515523695E-2</v>
      </c>
      <c r="M101" s="597" t="s">
        <v>206</v>
      </c>
      <c r="N101" s="707">
        <f t="shared" si="29"/>
        <v>1866.7909999999999</v>
      </c>
      <c r="O101" s="65"/>
      <c r="P101" s="613">
        <f t="shared" si="30"/>
        <v>1840.28</v>
      </c>
      <c r="Q101" s="599"/>
      <c r="R101" s="535">
        <f t="shared" si="31"/>
        <v>-1.4201375515523695E-2</v>
      </c>
    </row>
    <row r="102" spans="1:18" x14ac:dyDescent="0.25">
      <c r="A102" s="597" t="s">
        <v>167</v>
      </c>
      <c r="B102" s="707">
        <v>4828.0889999999999</v>
      </c>
      <c r="C102" s="65"/>
      <c r="D102" s="613">
        <v>5788.91</v>
      </c>
      <c r="E102" s="599"/>
      <c r="F102" s="535">
        <v>0.19900648061790083</v>
      </c>
      <c r="M102" s="597" t="s">
        <v>207</v>
      </c>
      <c r="N102" s="707">
        <f t="shared" si="29"/>
        <v>4828.0889999999999</v>
      </c>
      <c r="O102" s="65"/>
      <c r="P102" s="613">
        <f t="shared" si="30"/>
        <v>5788.91</v>
      </c>
      <c r="Q102" s="599"/>
      <c r="R102" s="535">
        <f t="shared" si="31"/>
        <v>0.19900648061790083</v>
      </c>
    </row>
    <row r="103" spans="1:18" x14ac:dyDescent="0.25">
      <c r="A103" s="597" t="s">
        <v>168</v>
      </c>
      <c r="B103" s="707">
        <v>1434.655</v>
      </c>
      <c r="C103" s="65"/>
      <c r="D103" s="613">
        <v>1000.529</v>
      </c>
      <c r="E103" s="599"/>
      <c r="F103" s="535">
        <v>-0.3025995796898906</v>
      </c>
      <c r="M103" s="597" t="s">
        <v>208</v>
      </c>
      <c r="N103" s="707">
        <f t="shared" si="29"/>
        <v>1434.655</v>
      </c>
      <c r="O103" s="65"/>
      <c r="P103" s="613">
        <f t="shared" si="30"/>
        <v>1000.529</v>
      </c>
      <c r="Q103" s="599"/>
      <c r="R103" s="535">
        <f t="shared" si="31"/>
        <v>-0.3025995796898906</v>
      </c>
    </row>
    <row r="104" spans="1:18" x14ac:dyDescent="0.25">
      <c r="A104" s="597" t="s">
        <v>169</v>
      </c>
      <c r="B104" s="707">
        <v>0.40500000000000003</v>
      </c>
      <c r="C104" s="65"/>
      <c r="D104" s="613">
        <v>25.695</v>
      </c>
      <c r="E104" s="599"/>
      <c r="F104" s="535" t="s">
        <v>82</v>
      </c>
      <c r="M104" s="597" t="s">
        <v>209</v>
      </c>
      <c r="N104" s="707">
        <f t="shared" si="29"/>
        <v>0.40500000000000003</v>
      </c>
      <c r="O104" s="65"/>
      <c r="P104" s="613">
        <f t="shared" si="30"/>
        <v>25.695</v>
      </c>
      <c r="Q104" s="599"/>
      <c r="R104" s="535" t="str">
        <f t="shared" si="31"/>
        <v>n.a</v>
      </c>
    </row>
    <row r="105" spans="1:18" x14ac:dyDescent="0.25">
      <c r="A105" s="597" t="s">
        <v>170</v>
      </c>
      <c r="B105" s="707">
        <v>112.19</v>
      </c>
      <c r="C105" s="65"/>
      <c r="D105" s="613">
        <v>84.269000000000005</v>
      </c>
      <c r="E105" s="599"/>
      <c r="F105" s="535">
        <v>-0.24887244852482393</v>
      </c>
      <c r="M105" s="597" t="s">
        <v>210</v>
      </c>
      <c r="N105" s="707">
        <f t="shared" si="29"/>
        <v>112.19</v>
      </c>
      <c r="O105" s="65"/>
      <c r="P105" s="613">
        <f t="shared" si="30"/>
        <v>84.269000000000005</v>
      </c>
      <c r="Q105" s="599"/>
      <c r="R105" s="535">
        <f t="shared" si="31"/>
        <v>-0.24887244852482393</v>
      </c>
    </row>
    <row r="106" spans="1:18" ht="12.6" thickBot="1" x14ac:dyDescent="0.3">
      <c r="A106" s="600" t="s">
        <v>171</v>
      </c>
      <c r="B106" s="708">
        <v>839.26700000000005</v>
      </c>
      <c r="C106" s="601"/>
      <c r="D106" s="614">
        <v>851.42100000000005</v>
      </c>
      <c r="E106" s="603"/>
      <c r="F106" s="540">
        <v>1.4481684612882351E-2</v>
      </c>
      <c r="M106" s="600" t="s">
        <v>211</v>
      </c>
      <c r="N106" s="708">
        <f t="shared" si="29"/>
        <v>839.26700000000005</v>
      </c>
      <c r="O106" s="601"/>
      <c r="P106" s="614">
        <f t="shared" si="30"/>
        <v>851.42100000000005</v>
      </c>
      <c r="Q106" s="603"/>
      <c r="R106" s="540">
        <f t="shared" si="31"/>
        <v>1.4481684612882351E-2</v>
      </c>
    </row>
    <row r="107" spans="1:18" ht="12.6" thickBot="1" x14ac:dyDescent="0.3">
      <c r="A107" s="252" t="s">
        <v>172</v>
      </c>
      <c r="B107" s="706">
        <v>25159.308000000001</v>
      </c>
      <c r="C107" s="595">
        <v>0.6694812973818729</v>
      </c>
      <c r="D107" s="612">
        <v>23583.165000000001</v>
      </c>
      <c r="E107" s="596">
        <v>0.64614477048609553</v>
      </c>
      <c r="F107" s="545">
        <v>-6.2646516350926662E-2</v>
      </c>
      <c r="M107" s="252" t="s">
        <v>212</v>
      </c>
      <c r="N107" s="706">
        <f t="shared" si="29"/>
        <v>25159.308000000001</v>
      </c>
      <c r="O107" s="595">
        <f t="shared" ref="O107:O138" si="32">+C107</f>
        <v>0.6694812973818729</v>
      </c>
      <c r="P107" s="612">
        <f t="shared" si="30"/>
        <v>23583.165000000001</v>
      </c>
      <c r="Q107" s="596">
        <f t="shared" ref="Q107:Q138" si="33">+E107</f>
        <v>0.64614477048609553</v>
      </c>
      <c r="R107" s="545">
        <f t="shared" si="31"/>
        <v>-6.2646516350926662E-2</v>
      </c>
    </row>
    <row r="108" spans="1:18" x14ac:dyDescent="0.25">
      <c r="A108" s="604" t="s">
        <v>173</v>
      </c>
      <c r="B108" s="707">
        <v>828.96799999999996</v>
      </c>
      <c r="C108" s="65"/>
      <c r="D108" s="613">
        <v>790.00400000000002</v>
      </c>
      <c r="E108" s="599"/>
      <c r="F108" s="535">
        <v>-4.7003020623232694E-2</v>
      </c>
      <c r="M108" s="604" t="s">
        <v>213</v>
      </c>
      <c r="N108" s="707">
        <f t="shared" si="29"/>
        <v>828.96799999999996</v>
      </c>
      <c r="O108" s="65"/>
      <c r="P108" s="613">
        <f t="shared" si="30"/>
        <v>790.00400000000002</v>
      </c>
      <c r="Q108" s="599"/>
      <c r="R108" s="535">
        <f t="shared" si="31"/>
        <v>-4.7003020623232694E-2</v>
      </c>
    </row>
    <row r="109" spans="1:18" x14ac:dyDescent="0.25">
      <c r="A109" s="597" t="s">
        <v>174</v>
      </c>
      <c r="B109" s="707">
        <v>8564.6530000000002</v>
      </c>
      <c r="C109" s="65"/>
      <c r="D109" s="613">
        <v>9444.991</v>
      </c>
      <c r="E109" s="599"/>
      <c r="F109" s="535">
        <v>0.10278735168838704</v>
      </c>
      <c r="M109" s="597" t="s">
        <v>214</v>
      </c>
      <c r="N109" s="707">
        <f t="shared" si="29"/>
        <v>8564.6530000000002</v>
      </c>
      <c r="O109" s="65"/>
      <c r="P109" s="613">
        <f t="shared" si="30"/>
        <v>9444.991</v>
      </c>
      <c r="Q109" s="599"/>
      <c r="R109" s="535">
        <f t="shared" si="31"/>
        <v>0.10278735168838704</v>
      </c>
    </row>
    <row r="110" spans="1:18" x14ac:dyDescent="0.25">
      <c r="A110" s="597" t="s">
        <v>175</v>
      </c>
      <c r="B110" s="707">
        <v>1180.617</v>
      </c>
      <c r="C110" s="65"/>
      <c r="D110" s="613">
        <v>1563.598</v>
      </c>
      <c r="E110" s="599"/>
      <c r="F110" s="535">
        <v>0.32439055171999054</v>
      </c>
      <c r="M110" s="597" t="s">
        <v>215</v>
      </c>
      <c r="N110" s="707">
        <f t="shared" si="29"/>
        <v>1180.617</v>
      </c>
      <c r="O110" s="65"/>
      <c r="P110" s="613">
        <f t="shared" si="30"/>
        <v>1563.598</v>
      </c>
      <c r="Q110" s="599"/>
      <c r="R110" s="535">
        <f t="shared" si="31"/>
        <v>0.32439055171999054</v>
      </c>
    </row>
    <row r="111" spans="1:18" x14ac:dyDescent="0.25">
      <c r="A111" s="597" t="s">
        <v>176</v>
      </c>
      <c r="B111" s="707">
        <v>252.839</v>
      </c>
      <c r="C111" s="65"/>
      <c r="D111" s="613">
        <v>528.04700000000003</v>
      </c>
      <c r="E111" s="599"/>
      <c r="F111" s="535" t="s">
        <v>82</v>
      </c>
      <c r="M111" s="597" t="s">
        <v>210</v>
      </c>
      <c r="N111" s="707">
        <f t="shared" si="29"/>
        <v>252.839</v>
      </c>
      <c r="O111" s="65"/>
      <c r="P111" s="613">
        <f t="shared" si="30"/>
        <v>528.04700000000003</v>
      </c>
      <c r="Q111" s="599"/>
      <c r="R111" s="535" t="str">
        <f t="shared" si="31"/>
        <v>n.a</v>
      </c>
    </row>
    <row r="112" spans="1:18" x14ac:dyDescent="0.25">
      <c r="A112" s="597" t="s">
        <v>177</v>
      </c>
      <c r="B112" s="707">
        <v>226.77099999999999</v>
      </c>
      <c r="C112" s="65"/>
      <c r="D112" s="613">
        <v>355.38900000000001</v>
      </c>
      <c r="E112" s="599"/>
      <c r="F112" s="535">
        <v>0.56717128733391853</v>
      </c>
      <c r="M112" s="597" t="s">
        <v>216</v>
      </c>
      <c r="N112" s="707">
        <f t="shared" si="29"/>
        <v>226.77099999999999</v>
      </c>
      <c r="O112" s="65"/>
      <c r="P112" s="613">
        <f t="shared" si="30"/>
        <v>355.38900000000001</v>
      </c>
      <c r="Q112" s="599"/>
      <c r="R112" s="535">
        <f t="shared" si="31"/>
        <v>0.56717128733391853</v>
      </c>
    </row>
    <row r="113" spans="1:18" x14ac:dyDescent="0.25">
      <c r="A113" s="597" t="s">
        <v>178</v>
      </c>
      <c r="B113" s="707">
        <v>9419.9869999999992</v>
      </c>
      <c r="C113" s="65"/>
      <c r="D113" s="613">
        <v>8687.2890000000007</v>
      </c>
      <c r="E113" s="599"/>
      <c r="F113" s="535">
        <v>-7.7781211375344661E-2</v>
      </c>
      <c r="M113" s="597" t="s">
        <v>217</v>
      </c>
      <c r="N113" s="707">
        <f t="shared" si="29"/>
        <v>9419.9869999999992</v>
      </c>
      <c r="O113" s="65"/>
      <c r="P113" s="613">
        <f t="shared" si="30"/>
        <v>8687.2890000000007</v>
      </c>
      <c r="Q113" s="599"/>
      <c r="R113" s="535">
        <f t="shared" si="31"/>
        <v>-7.7781211375344661E-2</v>
      </c>
    </row>
    <row r="114" spans="1:18" ht="12.6" thickBot="1" x14ac:dyDescent="0.3">
      <c r="A114" s="600" t="s">
        <v>179</v>
      </c>
      <c r="B114" s="708">
        <v>4685.473</v>
      </c>
      <c r="C114" s="601"/>
      <c r="D114" s="614">
        <v>2213.8470000000002</v>
      </c>
      <c r="E114" s="603"/>
      <c r="F114" s="540">
        <v>-0.52750832199865405</v>
      </c>
      <c r="M114" s="600" t="s">
        <v>218</v>
      </c>
      <c r="N114" s="708">
        <f t="shared" si="29"/>
        <v>4685.473</v>
      </c>
      <c r="O114" s="601"/>
      <c r="P114" s="614">
        <f t="shared" si="30"/>
        <v>2213.8470000000002</v>
      </c>
      <c r="Q114" s="603"/>
      <c r="R114" s="540">
        <f t="shared" si="31"/>
        <v>-0.52750832199865405</v>
      </c>
    </row>
    <row r="115" spans="1:18" ht="12.6" thickBot="1" x14ac:dyDescent="0.3">
      <c r="A115" s="252" t="s">
        <v>180</v>
      </c>
      <c r="B115" s="706">
        <v>37580.300000000003</v>
      </c>
      <c r="C115" s="595">
        <v>1</v>
      </c>
      <c r="D115" s="612">
        <v>36498.267999999996</v>
      </c>
      <c r="E115" s="596">
        <v>1</v>
      </c>
      <c r="F115" s="545">
        <v>-2.8792532257592596E-2</v>
      </c>
      <c r="M115" s="252" t="s">
        <v>219</v>
      </c>
      <c r="N115" s="706">
        <f t="shared" si="29"/>
        <v>37580.300000000003</v>
      </c>
      <c r="O115" s="595">
        <f t="shared" si="32"/>
        <v>1</v>
      </c>
      <c r="P115" s="612">
        <f t="shared" si="30"/>
        <v>36498.267999999996</v>
      </c>
      <c r="Q115" s="596">
        <f t="shared" si="33"/>
        <v>1</v>
      </c>
      <c r="R115" s="545">
        <f t="shared" si="31"/>
        <v>-2.8792532257592596E-2</v>
      </c>
    </row>
    <row r="116" spans="1:18" ht="3.6" customHeight="1" thickBot="1" x14ac:dyDescent="0.3">
      <c r="A116" s="295"/>
      <c r="B116" s="615"/>
      <c r="C116" s="605"/>
      <c r="D116" s="615"/>
      <c r="E116" s="605"/>
      <c r="F116" s="295"/>
      <c r="M116" s="295">
        <v>0</v>
      </c>
      <c r="N116" s="615">
        <f t="shared" si="29"/>
        <v>0</v>
      </c>
      <c r="O116" s="605">
        <f t="shared" si="32"/>
        <v>0</v>
      </c>
      <c r="P116" s="615">
        <f t="shared" si="30"/>
        <v>0</v>
      </c>
      <c r="Q116" s="605">
        <f t="shared" si="33"/>
        <v>0</v>
      </c>
      <c r="R116" s="295">
        <f t="shared" si="31"/>
        <v>0</v>
      </c>
    </row>
    <row r="117" spans="1:18" ht="12.6" thickBot="1" x14ac:dyDescent="0.3">
      <c r="A117" s="22" t="s">
        <v>181</v>
      </c>
      <c r="B117" s="706">
        <v>6375.8770000000004</v>
      </c>
      <c r="C117" s="608">
        <v>0.16966008786518469</v>
      </c>
      <c r="D117" s="612">
        <v>5630.5709999999999</v>
      </c>
      <c r="E117" s="596">
        <v>0.15426953958472769</v>
      </c>
      <c r="F117" s="545">
        <v>-0.11689466405954829</v>
      </c>
      <c r="M117" s="22" t="s">
        <v>220</v>
      </c>
      <c r="N117" s="706">
        <f t="shared" si="29"/>
        <v>6375.8770000000004</v>
      </c>
      <c r="O117" s="608">
        <f t="shared" si="32"/>
        <v>0.16966008786518469</v>
      </c>
      <c r="P117" s="612">
        <f t="shared" si="30"/>
        <v>5630.5709999999999</v>
      </c>
      <c r="Q117" s="596">
        <f t="shared" si="33"/>
        <v>0.15426953958472769</v>
      </c>
      <c r="R117" s="545">
        <f t="shared" si="31"/>
        <v>-0.11689466405954829</v>
      </c>
    </row>
    <row r="118" spans="1:18" x14ac:dyDescent="0.25">
      <c r="A118" s="604" t="s">
        <v>182</v>
      </c>
      <c r="B118" s="707">
        <v>5166.4390000000003</v>
      </c>
      <c r="C118" s="610"/>
      <c r="D118" s="613">
        <v>5008.3540000000003</v>
      </c>
      <c r="E118" s="599"/>
      <c r="F118" s="535">
        <v>-3.0598445079870307E-2</v>
      </c>
      <c r="M118" s="604" t="s">
        <v>221</v>
      </c>
      <c r="N118" s="707">
        <f t="shared" si="29"/>
        <v>5166.4390000000003</v>
      </c>
      <c r="O118" s="610"/>
      <c r="P118" s="613">
        <f t="shared" si="30"/>
        <v>5008.3540000000003</v>
      </c>
      <c r="Q118" s="599"/>
      <c r="R118" s="535">
        <f t="shared" si="31"/>
        <v>-3.0598445079870307E-2</v>
      </c>
    </row>
    <row r="119" spans="1:18" x14ac:dyDescent="0.25">
      <c r="A119" s="604" t="s">
        <v>183</v>
      </c>
      <c r="B119" s="707">
        <v>380.95699999999999</v>
      </c>
      <c r="C119" s="610"/>
      <c r="D119" s="613">
        <v>321.065</v>
      </c>
      <c r="E119" s="599"/>
      <c r="F119" s="535">
        <v>-0.15721459377305047</v>
      </c>
      <c r="M119" s="604" t="s">
        <v>222</v>
      </c>
      <c r="N119" s="707">
        <f t="shared" si="29"/>
        <v>380.95699999999999</v>
      </c>
      <c r="O119" s="610"/>
      <c r="P119" s="613">
        <f t="shared" si="30"/>
        <v>321.065</v>
      </c>
      <c r="Q119" s="599"/>
      <c r="R119" s="535">
        <f t="shared" si="31"/>
        <v>-0.15721459377305047</v>
      </c>
    </row>
    <row r="120" spans="1:18" ht="12.6" thickBot="1" x14ac:dyDescent="0.3">
      <c r="A120" s="305" t="s">
        <v>43</v>
      </c>
      <c r="B120" s="708">
        <v>828.48099999999999</v>
      </c>
      <c r="C120" s="609"/>
      <c r="D120" s="614">
        <v>301.15199999999999</v>
      </c>
      <c r="E120" s="603"/>
      <c r="F120" s="540">
        <v>-0.6365010181283578</v>
      </c>
      <c r="M120" s="305" t="s">
        <v>223</v>
      </c>
      <c r="N120" s="708">
        <f t="shared" si="29"/>
        <v>828.48099999999999</v>
      </c>
      <c r="O120" s="609"/>
      <c r="P120" s="614">
        <f t="shared" si="30"/>
        <v>301.15199999999999</v>
      </c>
      <c r="Q120" s="603"/>
      <c r="R120" s="540">
        <f t="shared" si="31"/>
        <v>-0.6365010181283578</v>
      </c>
    </row>
    <row r="121" spans="1:18" ht="12.6" thickBot="1" x14ac:dyDescent="0.3">
      <c r="A121" s="252" t="s">
        <v>184</v>
      </c>
      <c r="B121" s="706">
        <v>11484.228999999999</v>
      </c>
      <c r="C121" s="608">
        <v>0.30559173290261116</v>
      </c>
      <c r="D121" s="612">
        <v>11278.208000000001</v>
      </c>
      <c r="E121" s="596">
        <v>0.30900666300110463</v>
      </c>
      <c r="F121" s="545">
        <v>-1.7939471600574963E-2</v>
      </c>
      <c r="M121" s="252" t="s">
        <v>224</v>
      </c>
      <c r="N121" s="706">
        <f t="shared" si="29"/>
        <v>11484.228999999999</v>
      </c>
      <c r="O121" s="608">
        <f t="shared" si="32"/>
        <v>0.30559173290261116</v>
      </c>
      <c r="P121" s="612">
        <f t="shared" si="30"/>
        <v>11278.208000000001</v>
      </c>
      <c r="Q121" s="596">
        <f t="shared" si="33"/>
        <v>0.30900666300110463</v>
      </c>
      <c r="R121" s="545">
        <f t="shared" si="31"/>
        <v>-1.7939471600574963E-2</v>
      </c>
    </row>
    <row r="122" spans="1:18" x14ac:dyDescent="0.25">
      <c r="A122" s="597" t="s">
        <v>185</v>
      </c>
      <c r="B122" s="707">
        <v>2.0390000000000001</v>
      </c>
      <c r="C122" s="606"/>
      <c r="D122" s="613">
        <v>1.7749999999999999</v>
      </c>
      <c r="E122" s="599"/>
      <c r="F122" s="535">
        <v>-0.1294752329573321</v>
      </c>
      <c r="M122" s="597" t="s">
        <v>225</v>
      </c>
      <c r="N122" s="707">
        <f t="shared" si="29"/>
        <v>2.0390000000000001</v>
      </c>
      <c r="O122" s="606"/>
      <c r="P122" s="613">
        <f t="shared" si="30"/>
        <v>1.7749999999999999</v>
      </c>
      <c r="Q122" s="599"/>
      <c r="R122" s="535">
        <f t="shared" si="31"/>
        <v>-0.1294752329573321</v>
      </c>
    </row>
    <row r="123" spans="1:18" x14ac:dyDescent="0.25">
      <c r="A123" s="597" t="s">
        <v>186</v>
      </c>
      <c r="B123" s="707">
        <v>1549.0909999999999</v>
      </c>
      <c r="C123" s="606"/>
      <c r="D123" s="613">
        <v>1888.979</v>
      </c>
      <c r="E123" s="599"/>
      <c r="F123" s="535">
        <v>0.2194112547293865</v>
      </c>
      <c r="M123" s="597" t="s">
        <v>226</v>
      </c>
      <c r="N123" s="707">
        <f t="shared" si="29"/>
        <v>1549.0909999999999</v>
      </c>
      <c r="O123" s="606"/>
      <c r="P123" s="613">
        <f t="shared" si="30"/>
        <v>1888.979</v>
      </c>
      <c r="Q123" s="599"/>
      <c r="R123" s="535">
        <f t="shared" si="31"/>
        <v>0.2194112547293865</v>
      </c>
    </row>
    <row r="124" spans="1:18" x14ac:dyDescent="0.25">
      <c r="A124" s="597" t="s">
        <v>187</v>
      </c>
      <c r="B124" s="707">
        <v>8878.6810000000005</v>
      </c>
      <c r="C124" s="606"/>
      <c r="D124" s="613">
        <v>8301.4869999999992</v>
      </c>
      <c r="E124" s="599"/>
      <c r="F124" s="535">
        <v>-6.5008980500594782E-2</v>
      </c>
      <c r="M124" s="597" t="s">
        <v>227</v>
      </c>
      <c r="N124" s="707">
        <f t="shared" si="29"/>
        <v>8878.6810000000005</v>
      </c>
      <c r="O124" s="606"/>
      <c r="P124" s="613">
        <f t="shared" si="30"/>
        <v>8301.4869999999992</v>
      </c>
      <c r="Q124" s="599"/>
      <c r="R124" s="535">
        <f t="shared" si="31"/>
        <v>-6.5008980500594782E-2</v>
      </c>
    </row>
    <row r="125" spans="1:18" x14ac:dyDescent="0.25">
      <c r="A125" s="597" t="s">
        <v>191</v>
      </c>
      <c r="B125" s="707">
        <v>550.74599999999998</v>
      </c>
      <c r="C125" s="606"/>
      <c r="D125" s="613">
        <v>543.16200000000003</v>
      </c>
      <c r="E125" s="599"/>
      <c r="F125" s="535">
        <v>-1.377041322133965E-2</v>
      </c>
      <c r="M125" s="597" t="s">
        <v>231</v>
      </c>
      <c r="N125" s="707">
        <f t="shared" si="29"/>
        <v>550.74599999999998</v>
      </c>
      <c r="O125" s="606"/>
      <c r="P125" s="613">
        <f t="shared" si="30"/>
        <v>543.16200000000003</v>
      </c>
      <c r="Q125" s="599"/>
      <c r="R125" s="535">
        <f t="shared" si="31"/>
        <v>-1.377041322133965E-2</v>
      </c>
    </row>
    <row r="126" spans="1:18" x14ac:dyDescent="0.25">
      <c r="A126" s="597" t="s">
        <v>170</v>
      </c>
      <c r="B126" s="707">
        <v>23.568999999999999</v>
      </c>
      <c r="C126" s="606"/>
      <c r="D126" s="613">
        <v>30.373000000000001</v>
      </c>
      <c r="E126" s="599"/>
      <c r="F126" s="535">
        <v>0.28868428868428886</v>
      </c>
      <c r="M126" s="597" t="s">
        <v>232</v>
      </c>
      <c r="N126" s="707">
        <f t="shared" si="29"/>
        <v>23.568999999999999</v>
      </c>
      <c r="O126" s="606"/>
      <c r="P126" s="613">
        <f t="shared" si="30"/>
        <v>30.373000000000001</v>
      </c>
      <c r="Q126" s="599"/>
      <c r="R126" s="535">
        <f t="shared" si="31"/>
        <v>0.28868428868428886</v>
      </c>
    </row>
    <row r="127" spans="1:18" x14ac:dyDescent="0.25">
      <c r="A127" s="597" t="s">
        <v>192</v>
      </c>
      <c r="B127" s="707">
        <v>294.346</v>
      </c>
      <c r="C127" s="606"/>
      <c r="D127" s="613">
        <v>331.99099999999999</v>
      </c>
      <c r="E127" s="599"/>
      <c r="F127" s="535">
        <v>0.12789370332873551</v>
      </c>
      <c r="M127" s="597" t="s">
        <v>233</v>
      </c>
      <c r="N127" s="707">
        <f t="shared" si="29"/>
        <v>294.346</v>
      </c>
      <c r="O127" s="606"/>
      <c r="P127" s="613">
        <f t="shared" si="30"/>
        <v>331.99099999999999</v>
      </c>
      <c r="Q127" s="599"/>
      <c r="R127" s="535">
        <f t="shared" si="31"/>
        <v>0.12789370332873551</v>
      </c>
    </row>
    <row r="128" spans="1:18" ht="12.6" thickBot="1" x14ac:dyDescent="0.3">
      <c r="A128" s="600" t="s">
        <v>193</v>
      </c>
      <c r="B128" s="708">
        <v>185.75700000000001</v>
      </c>
      <c r="C128" s="607"/>
      <c r="D128" s="614">
        <v>180.441</v>
      </c>
      <c r="E128" s="603"/>
      <c r="F128" s="540">
        <v>-2.8618033236970875E-2</v>
      </c>
      <c r="M128" s="600" t="s">
        <v>234</v>
      </c>
      <c r="N128" s="708">
        <f t="shared" si="29"/>
        <v>185.75700000000001</v>
      </c>
      <c r="O128" s="607"/>
      <c r="P128" s="614">
        <f t="shared" si="30"/>
        <v>180.441</v>
      </c>
      <c r="Q128" s="603"/>
      <c r="R128" s="540">
        <f t="shared" si="31"/>
        <v>-2.8618033236970875E-2</v>
      </c>
    </row>
    <row r="129" spans="1:18" ht="12.6" thickBot="1" x14ac:dyDescent="0.3">
      <c r="A129" s="252" t="s">
        <v>194</v>
      </c>
      <c r="B129" s="706">
        <v>19720.194</v>
      </c>
      <c r="C129" s="608">
        <v>0.52474817923220407</v>
      </c>
      <c r="D129" s="612">
        <v>19589.489000000001</v>
      </c>
      <c r="E129" s="596">
        <v>0.53672379741416776</v>
      </c>
      <c r="F129" s="545">
        <v>-6.6279773921087415E-3</v>
      </c>
      <c r="M129" s="252" t="s">
        <v>235</v>
      </c>
      <c r="N129" s="706">
        <f t="shared" si="29"/>
        <v>19720.194</v>
      </c>
      <c r="O129" s="608">
        <f t="shared" si="32"/>
        <v>0.52474817923220407</v>
      </c>
      <c r="P129" s="612">
        <f t="shared" si="30"/>
        <v>19589.489000000001</v>
      </c>
      <c r="Q129" s="596">
        <f t="shared" si="33"/>
        <v>0.53672379741416776</v>
      </c>
      <c r="R129" s="545">
        <f t="shared" si="31"/>
        <v>-6.6279773921087415E-3</v>
      </c>
    </row>
    <row r="130" spans="1:18" x14ac:dyDescent="0.25">
      <c r="A130" s="597" t="s">
        <v>195</v>
      </c>
      <c r="B130" s="707">
        <v>3479.4760000000001</v>
      </c>
      <c r="C130" s="606"/>
      <c r="D130" s="613">
        <v>1990.133</v>
      </c>
      <c r="E130" s="599"/>
      <c r="F130" s="535">
        <v>-0.42803657792150318</v>
      </c>
      <c r="M130" s="597" t="s">
        <v>236</v>
      </c>
      <c r="N130" s="707">
        <f t="shared" si="29"/>
        <v>3479.4760000000001</v>
      </c>
      <c r="O130" s="606"/>
      <c r="P130" s="613">
        <f t="shared" si="30"/>
        <v>1990.133</v>
      </c>
      <c r="Q130" s="599"/>
      <c r="R130" s="535">
        <f t="shared" si="31"/>
        <v>-0.42803657792150318</v>
      </c>
    </row>
    <row r="131" spans="1:18" x14ac:dyDescent="0.25">
      <c r="A131" s="597" t="s">
        <v>196</v>
      </c>
      <c r="B131" s="707">
        <v>926.63099999999997</v>
      </c>
      <c r="C131" s="606"/>
      <c r="D131" s="613">
        <v>1119.23</v>
      </c>
      <c r="E131" s="599"/>
      <c r="F131" s="535">
        <v>0.20784864741196873</v>
      </c>
      <c r="M131" s="597" t="s">
        <v>237</v>
      </c>
      <c r="N131" s="707">
        <f t="shared" si="29"/>
        <v>926.63099999999997</v>
      </c>
      <c r="O131" s="606"/>
      <c r="P131" s="613">
        <f t="shared" si="30"/>
        <v>1119.23</v>
      </c>
      <c r="Q131" s="599"/>
      <c r="R131" s="535">
        <f t="shared" si="31"/>
        <v>0.20784864741196873</v>
      </c>
    </row>
    <row r="132" spans="1:18" x14ac:dyDescent="0.25">
      <c r="A132" s="597" t="s">
        <v>197</v>
      </c>
      <c r="B132" s="707">
        <v>1498.3230000000001</v>
      </c>
      <c r="C132" s="606"/>
      <c r="D132" s="613">
        <v>1574.8989999999999</v>
      </c>
      <c r="E132" s="599"/>
      <c r="F132" s="535">
        <v>5.1107805192872169E-2</v>
      </c>
      <c r="M132" s="597" t="s">
        <v>238</v>
      </c>
      <c r="N132" s="707">
        <f t="shared" si="29"/>
        <v>1498.3230000000001</v>
      </c>
      <c r="O132" s="606"/>
      <c r="P132" s="613">
        <f t="shared" si="30"/>
        <v>1574.8989999999999</v>
      </c>
      <c r="Q132" s="599"/>
      <c r="R132" s="535">
        <f t="shared" si="31"/>
        <v>5.1107805192872169E-2</v>
      </c>
    </row>
    <row r="133" spans="1:18" x14ac:dyDescent="0.25">
      <c r="A133" s="597" t="s">
        <v>200</v>
      </c>
      <c r="B133" s="707">
        <v>155.05500000000001</v>
      </c>
      <c r="C133" s="606"/>
      <c r="D133" s="613">
        <v>160.56899999999999</v>
      </c>
      <c r="E133" s="599"/>
      <c r="F133" s="535">
        <v>3.5561574925026429E-2</v>
      </c>
      <c r="M133" s="597" t="s">
        <v>239</v>
      </c>
      <c r="N133" s="707">
        <f t="shared" si="29"/>
        <v>155.05500000000001</v>
      </c>
      <c r="O133" s="606"/>
      <c r="P133" s="613">
        <f t="shared" si="30"/>
        <v>160.56899999999999</v>
      </c>
      <c r="Q133" s="599"/>
      <c r="R133" s="535">
        <f t="shared" si="31"/>
        <v>3.5561574925026429E-2</v>
      </c>
    </row>
    <row r="134" spans="1:18" x14ac:dyDescent="0.25">
      <c r="A134" s="597" t="s">
        <v>176</v>
      </c>
      <c r="B134" s="707">
        <v>131.53700000000001</v>
      </c>
      <c r="C134" s="606"/>
      <c r="D134" s="613">
        <v>8.0190000000000001</v>
      </c>
      <c r="E134" s="599"/>
      <c r="F134" s="535">
        <v>-0.93903616472931573</v>
      </c>
      <c r="M134" s="597" t="s">
        <v>232</v>
      </c>
      <c r="N134" s="707">
        <f t="shared" si="29"/>
        <v>131.53700000000001</v>
      </c>
      <c r="O134" s="606"/>
      <c r="P134" s="613">
        <f t="shared" si="30"/>
        <v>8.0190000000000001</v>
      </c>
      <c r="Q134" s="599"/>
      <c r="R134" s="535">
        <f t="shared" si="31"/>
        <v>-0.93903616472931573</v>
      </c>
    </row>
    <row r="135" spans="1:18" x14ac:dyDescent="0.25">
      <c r="A135" s="597" t="s">
        <v>201</v>
      </c>
      <c r="B135" s="707">
        <v>13192.884</v>
      </c>
      <c r="C135" s="606"/>
      <c r="D135" s="613">
        <v>14294.642</v>
      </c>
      <c r="E135" s="599"/>
      <c r="F135" s="535">
        <v>8.3511535461086472E-2</v>
      </c>
      <c r="M135" s="597" t="s">
        <v>240</v>
      </c>
      <c r="N135" s="707">
        <f t="shared" si="29"/>
        <v>13192.884</v>
      </c>
      <c r="O135" s="606"/>
      <c r="P135" s="613">
        <f t="shared" si="30"/>
        <v>14294.642</v>
      </c>
      <c r="Q135" s="599"/>
      <c r="R135" s="535">
        <f t="shared" si="31"/>
        <v>8.3511535461086472E-2</v>
      </c>
    </row>
    <row r="136" spans="1:18" ht="12.6" thickBot="1" x14ac:dyDescent="0.3">
      <c r="A136" s="600" t="s">
        <v>202</v>
      </c>
      <c r="B136" s="708">
        <v>336.28800000000001</v>
      </c>
      <c r="C136" s="609"/>
      <c r="D136" s="614">
        <v>441.99700000000001</v>
      </c>
      <c r="E136" s="603"/>
      <c r="F136" s="540">
        <v>0.31434068417546857</v>
      </c>
      <c r="M136" s="600" t="s">
        <v>241</v>
      </c>
      <c r="N136" s="708">
        <f t="shared" si="29"/>
        <v>336.28800000000001</v>
      </c>
      <c r="O136" s="609"/>
      <c r="P136" s="614">
        <f t="shared" si="30"/>
        <v>441.99700000000001</v>
      </c>
      <c r="Q136" s="603"/>
      <c r="R136" s="540">
        <f t="shared" si="31"/>
        <v>0.31434068417546857</v>
      </c>
    </row>
    <row r="137" spans="1:18" ht="4.2" customHeight="1" x14ac:dyDescent="0.25">
      <c r="A137" s="597"/>
      <c r="B137" s="707"/>
      <c r="C137" s="610"/>
      <c r="D137" s="613"/>
      <c r="E137" s="599"/>
      <c r="F137" s="535"/>
      <c r="M137" s="597"/>
      <c r="N137" s="707"/>
      <c r="O137" s="610"/>
      <c r="P137" s="613"/>
      <c r="Q137" s="599"/>
      <c r="R137" s="535"/>
    </row>
    <row r="138" spans="1:18" ht="12.6" thickBot="1" x14ac:dyDescent="0.3">
      <c r="A138" s="252" t="s">
        <v>203</v>
      </c>
      <c r="B138" s="706">
        <v>37580.300000000003</v>
      </c>
      <c r="C138" s="608">
        <v>1</v>
      </c>
      <c r="D138" s="612">
        <v>36498.267999999996</v>
      </c>
      <c r="E138" s="596">
        <v>1</v>
      </c>
      <c r="F138" s="545">
        <v>-2.8792532257592596E-2</v>
      </c>
      <c r="M138" s="252" t="s">
        <v>242</v>
      </c>
      <c r="N138" s="706">
        <f t="shared" si="29"/>
        <v>37580.300000000003</v>
      </c>
      <c r="O138" s="608">
        <f t="shared" si="32"/>
        <v>1</v>
      </c>
      <c r="P138" s="612">
        <f t="shared" si="30"/>
        <v>36498.267999999996</v>
      </c>
      <c r="Q138" s="596">
        <f t="shared" si="33"/>
        <v>1</v>
      </c>
      <c r="R138" s="545">
        <f t="shared" si="31"/>
        <v>-2.8792532257592596E-2</v>
      </c>
    </row>
    <row r="140" spans="1:18" x14ac:dyDescent="0.25">
      <c r="A140" s="55"/>
      <c r="B140" s="712" t="s">
        <v>244</v>
      </c>
      <c r="C140" s="712"/>
      <c r="D140" s="712"/>
      <c r="E140" s="712"/>
      <c r="F140" s="712"/>
      <c r="M140" s="55"/>
      <c r="N140" s="712" t="s">
        <v>255</v>
      </c>
      <c r="O140" s="712"/>
      <c r="P140" s="712"/>
      <c r="Q140" s="712"/>
      <c r="R140" s="712"/>
    </row>
    <row r="141" spans="1:18" ht="12.6" thickBot="1" x14ac:dyDescent="0.3">
      <c r="A141" s="253"/>
      <c r="B141" s="254"/>
      <c r="C141" s="254"/>
      <c r="D141" s="254"/>
      <c r="E141" s="254"/>
      <c r="F141" s="255"/>
      <c r="M141" s="253"/>
      <c r="N141" s="254"/>
      <c r="O141" s="254"/>
      <c r="P141" s="254"/>
      <c r="Q141" s="254"/>
      <c r="R141" s="255"/>
    </row>
    <row r="142" spans="1:18" ht="12.6" thickBot="1" x14ac:dyDescent="0.3">
      <c r="A142" s="256" t="s">
        <v>67</v>
      </c>
      <c r="B142" s="257">
        <v>44926</v>
      </c>
      <c r="C142" s="257">
        <v>45016</v>
      </c>
      <c r="D142" s="257">
        <v>45107</v>
      </c>
      <c r="E142" s="257">
        <v>45199</v>
      </c>
      <c r="F142" s="258">
        <v>45291</v>
      </c>
      <c r="M142" s="256" t="s">
        <v>68</v>
      </c>
      <c r="N142" s="257">
        <v>44926</v>
      </c>
      <c r="O142" s="257">
        <v>45016</v>
      </c>
      <c r="P142" s="257">
        <v>45107</v>
      </c>
      <c r="Q142" s="257">
        <v>45199</v>
      </c>
      <c r="R142" s="258">
        <v>45291</v>
      </c>
    </row>
    <row r="143" spans="1:18" x14ac:dyDescent="0.25">
      <c r="A143" s="15" t="s">
        <v>173</v>
      </c>
      <c r="B143" s="259">
        <v>828.96827359999997</v>
      </c>
      <c r="C143" s="259">
        <v>833.65850250000005</v>
      </c>
      <c r="D143" s="259">
        <v>808.31646550000005</v>
      </c>
      <c r="E143" s="259">
        <v>810.5710792000001</v>
      </c>
      <c r="F143" s="260">
        <v>790.00375960000008</v>
      </c>
      <c r="M143" s="15" t="s">
        <v>213</v>
      </c>
      <c r="N143" s="259">
        <f>+B143</f>
        <v>828.96827359999997</v>
      </c>
      <c r="O143" s="259">
        <f t="shared" ref="O143:R151" si="34">+C143</f>
        <v>833.65850250000005</v>
      </c>
      <c r="P143" s="259">
        <f t="shared" si="34"/>
        <v>808.31646550000005</v>
      </c>
      <c r="Q143" s="259">
        <f t="shared" si="34"/>
        <v>810.5710792000001</v>
      </c>
      <c r="R143" s="260">
        <f t="shared" si="34"/>
        <v>790.00375960000008</v>
      </c>
    </row>
    <row r="144" spans="1:18" x14ac:dyDescent="0.25">
      <c r="A144" s="15" t="s">
        <v>245</v>
      </c>
      <c r="B144" s="259">
        <v>7383.1752038999994</v>
      </c>
      <c r="C144" s="259">
        <v>8148.6653242000002</v>
      </c>
      <c r="D144" s="259">
        <v>8285.1231289999996</v>
      </c>
      <c r="E144" s="259">
        <v>8838.0798185999993</v>
      </c>
      <c r="F144" s="260">
        <v>7920.9350521000006</v>
      </c>
      <c r="M144" s="15" t="s">
        <v>256</v>
      </c>
      <c r="N144" s="259">
        <f t="shared" ref="N144:N151" si="35">+B144</f>
        <v>7383.1752038999994</v>
      </c>
      <c r="O144" s="259">
        <f t="shared" si="34"/>
        <v>8148.6653242000002</v>
      </c>
      <c r="P144" s="259">
        <f t="shared" si="34"/>
        <v>8285.1231289999996</v>
      </c>
      <c r="Q144" s="259">
        <f t="shared" si="34"/>
        <v>8838.0798185999993</v>
      </c>
      <c r="R144" s="260">
        <f t="shared" si="34"/>
        <v>7920.9350521000006</v>
      </c>
    </row>
    <row r="145" spans="1:19" ht="12.6" thickBot="1" x14ac:dyDescent="0.3">
      <c r="A145" s="261" t="s">
        <v>246</v>
      </c>
      <c r="B145" s="262">
        <v>1661.0869970000001</v>
      </c>
      <c r="C145" s="262">
        <v>1742.1649805999998</v>
      </c>
      <c r="D145" s="262">
        <v>1917.9304886</v>
      </c>
      <c r="E145" s="262">
        <v>2065.9931870999999</v>
      </c>
      <c r="F145" s="263">
        <v>2407.4920268000001</v>
      </c>
      <c r="M145" s="261" t="s">
        <v>257</v>
      </c>
      <c r="N145" s="262">
        <f t="shared" si="35"/>
        <v>1661.0869970000001</v>
      </c>
      <c r="O145" s="262">
        <f t="shared" si="34"/>
        <v>1742.1649805999998</v>
      </c>
      <c r="P145" s="262">
        <f t="shared" si="34"/>
        <v>1917.9304886</v>
      </c>
      <c r="Q145" s="262">
        <f t="shared" si="34"/>
        <v>2065.9931870999999</v>
      </c>
      <c r="R145" s="263">
        <f t="shared" si="34"/>
        <v>2407.4920268000001</v>
      </c>
    </row>
    <row r="146" spans="1:19" ht="12.6" thickBot="1" x14ac:dyDescent="0.3">
      <c r="A146" s="264" t="s">
        <v>247</v>
      </c>
      <c r="B146" s="262">
        <v>9873.2304745000001</v>
      </c>
      <c r="C146" s="262">
        <v>10724.4888073</v>
      </c>
      <c r="D146" s="262">
        <v>11011.370083099999</v>
      </c>
      <c r="E146" s="262">
        <v>11714.644084899999</v>
      </c>
      <c r="F146" s="263">
        <v>11118.4308385</v>
      </c>
      <c r="M146" s="264" t="s">
        <v>258</v>
      </c>
      <c r="N146" s="262">
        <f t="shared" si="35"/>
        <v>9873.2304745000001</v>
      </c>
      <c r="O146" s="262">
        <f t="shared" si="34"/>
        <v>10724.4888073</v>
      </c>
      <c r="P146" s="262">
        <f t="shared" si="34"/>
        <v>11011.370083099999</v>
      </c>
      <c r="Q146" s="262">
        <f t="shared" si="34"/>
        <v>11714.644084899999</v>
      </c>
      <c r="R146" s="263">
        <f t="shared" si="34"/>
        <v>11118.4308385</v>
      </c>
    </row>
    <row r="147" spans="1:19" x14ac:dyDescent="0.25">
      <c r="A147" s="15" t="s">
        <v>248</v>
      </c>
      <c r="B147" s="259">
        <v>-9675.1191856000005</v>
      </c>
      <c r="C147" s="259">
        <v>-8910.3209937000011</v>
      </c>
      <c r="D147" s="259">
        <v>-9339.028492200001</v>
      </c>
      <c r="E147" s="259">
        <v>-9740.7803684999999</v>
      </c>
      <c r="F147" s="260">
        <v>-10541.777953500001</v>
      </c>
      <c r="M147" s="15" t="s">
        <v>259</v>
      </c>
      <c r="N147" s="259">
        <f t="shared" si="35"/>
        <v>-9675.1191856000005</v>
      </c>
      <c r="O147" s="259">
        <f t="shared" si="34"/>
        <v>-8910.3209937000011</v>
      </c>
      <c r="P147" s="259">
        <f t="shared" si="34"/>
        <v>-9339.028492200001</v>
      </c>
      <c r="Q147" s="259">
        <f t="shared" si="34"/>
        <v>-9740.7803684999999</v>
      </c>
      <c r="R147" s="260">
        <f t="shared" si="34"/>
        <v>-10541.777953500001</v>
      </c>
    </row>
    <row r="148" spans="1:19" x14ac:dyDescent="0.25">
      <c r="A148" s="15" t="s">
        <v>249</v>
      </c>
      <c r="B148" s="259">
        <v>-2912.3257818000002</v>
      </c>
      <c r="C148" s="259">
        <v>-2722.3130759000001</v>
      </c>
      <c r="D148" s="259">
        <v>-2965.6173003000004</v>
      </c>
      <c r="E148" s="259">
        <v>-4179.0378732999998</v>
      </c>
      <c r="F148" s="260">
        <v>-3133.9465599</v>
      </c>
      <c r="M148" s="15" t="s">
        <v>260</v>
      </c>
      <c r="N148" s="259">
        <f t="shared" si="35"/>
        <v>-2912.3257818000002</v>
      </c>
      <c r="O148" s="259">
        <f t="shared" si="34"/>
        <v>-2722.3130759000001</v>
      </c>
      <c r="P148" s="259">
        <f t="shared" si="34"/>
        <v>-2965.6173003000004</v>
      </c>
      <c r="Q148" s="259">
        <f t="shared" si="34"/>
        <v>-4179.0378732999998</v>
      </c>
      <c r="R148" s="260">
        <f t="shared" si="34"/>
        <v>-3133.9465599</v>
      </c>
    </row>
    <row r="149" spans="1:19" ht="12.6" thickBot="1" x14ac:dyDescent="0.3">
      <c r="A149" s="261" t="s">
        <v>250</v>
      </c>
      <c r="B149" s="262">
        <v>-2154.9510439000001</v>
      </c>
      <c r="C149" s="262">
        <v>-2119.8202662999997</v>
      </c>
      <c r="D149" s="262">
        <v>-2571.7942450999999</v>
      </c>
      <c r="E149" s="262">
        <v>-2156.0794633</v>
      </c>
      <c r="F149" s="263">
        <v>-2348.7310638000004</v>
      </c>
      <c r="M149" s="261" t="s">
        <v>261</v>
      </c>
      <c r="N149" s="262">
        <f t="shared" si="35"/>
        <v>-2154.9510439000001</v>
      </c>
      <c r="O149" s="262">
        <f t="shared" si="34"/>
        <v>-2119.8202662999997</v>
      </c>
      <c r="P149" s="262">
        <f t="shared" si="34"/>
        <v>-2571.7942450999999</v>
      </c>
      <c r="Q149" s="262">
        <f t="shared" si="34"/>
        <v>-2156.0794633</v>
      </c>
      <c r="R149" s="263">
        <f t="shared" si="34"/>
        <v>-2348.7310638000004</v>
      </c>
    </row>
    <row r="150" spans="1:19" ht="12.6" thickBot="1" x14ac:dyDescent="0.3">
      <c r="A150" s="264" t="s">
        <v>251</v>
      </c>
      <c r="B150" s="262">
        <v>-14742.396011300001</v>
      </c>
      <c r="C150" s="262">
        <v>-13752.4543359</v>
      </c>
      <c r="D150" s="262">
        <v>-14876.440037600001</v>
      </c>
      <c r="E150" s="262">
        <v>-16075.897705099998</v>
      </c>
      <c r="F150" s="263">
        <v>-16024.4555772</v>
      </c>
      <c r="M150" s="264" t="s">
        <v>262</v>
      </c>
      <c r="N150" s="262">
        <f t="shared" si="35"/>
        <v>-14742.396011300001</v>
      </c>
      <c r="O150" s="262">
        <f t="shared" si="34"/>
        <v>-13752.4543359</v>
      </c>
      <c r="P150" s="262">
        <f t="shared" si="34"/>
        <v>-14876.440037600001</v>
      </c>
      <c r="Q150" s="262">
        <f t="shared" si="34"/>
        <v>-16075.897705099998</v>
      </c>
      <c r="R150" s="263">
        <f t="shared" si="34"/>
        <v>-16024.4555772</v>
      </c>
    </row>
    <row r="151" spans="1:19" ht="12.6" thickBot="1" x14ac:dyDescent="0.3">
      <c r="A151" s="22" t="s">
        <v>252</v>
      </c>
      <c r="B151" s="262">
        <v>-4869.1655368000011</v>
      </c>
      <c r="C151" s="262">
        <v>-3027.9655285999984</v>
      </c>
      <c r="D151" s="262">
        <v>-3865.0699545000002</v>
      </c>
      <c r="E151" s="262">
        <v>-4361.2536201999992</v>
      </c>
      <c r="F151" s="263">
        <v>-4906.0247387000009</v>
      </c>
      <c r="M151" s="22" t="s">
        <v>263</v>
      </c>
      <c r="N151" s="262">
        <f t="shared" si="35"/>
        <v>-4869.1655368000011</v>
      </c>
      <c r="O151" s="262">
        <f t="shared" si="34"/>
        <v>-3027.9655285999984</v>
      </c>
      <c r="P151" s="262">
        <f t="shared" si="34"/>
        <v>-3865.0699545000002</v>
      </c>
      <c r="Q151" s="262">
        <f t="shared" si="34"/>
        <v>-4361.2536201999992</v>
      </c>
      <c r="R151" s="263">
        <f t="shared" si="34"/>
        <v>-4906.0247387000009</v>
      </c>
    </row>
    <row r="153" spans="1:19" x14ac:dyDescent="0.25">
      <c r="A153" s="55"/>
      <c r="B153" s="265"/>
      <c r="C153" s="266"/>
      <c r="D153" s="266"/>
      <c r="E153" s="251"/>
      <c r="F153" s="251"/>
      <c r="G153" s="251" t="s">
        <v>253</v>
      </c>
      <c r="M153" s="55"/>
      <c r="N153" s="265"/>
      <c r="O153" s="266"/>
      <c r="P153" s="266"/>
      <c r="Q153" s="251"/>
      <c r="R153" s="251"/>
      <c r="S153" s="251" t="s">
        <v>221</v>
      </c>
    </row>
    <row r="154" spans="1:19" ht="12.6" thickBot="1" x14ac:dyDescent="0.3">
      <c r="A154" s="253"/>
      <c r="B154" s="254"/>
      <c r="C154" s="254"/>
      <c r="D154" s="254"/>
      <c r="E154" s="255"/>
      <c r="F154" s="255"/>
      <c r="G154" s="255"/>
      <c r="M154" s="253"/>
      <c r="N154" s="254"/>
      <c r="O154" s="254"/>
      <c r="P154" s="254"/>
      <c r="Q154" s="255"/>
      <c r="R154" s="255"/>
      <c r="S154" s="255"/>
    </row>
    <row r="155" spans="1:19" ht="12.6" thickBot="1" x14ac:dyDescent="0.3">
      <c r="A155" s="256" t="s">
        <v>67</v>
      </c>
      <c r="B155" s="267"/>
      <c r="C155" s="257">
        <v>44926</v>
      </c>
      <c r="D155" s="267" t="s">
        <v>70</v>
      </c>
      <c r="E155" s="268">
        <v>45291</v>
      </c>
      <c r="F155" s="269" t="s">
        <v>70</v>
      </c>
      <c r="G155" s="270" t="s">
        <v>1</v>
      </c>
      <c r="M155" s="256" t="s">
        <v>68</v>
      </c>
      <c r="N155" s="267"/>
      <c r="O155" s="257">
        <v>44926</v>
      </c>
      <c r="P155" s="267" t="s">
        <v>70</v>
      </c>
      <c r="Q155" s="268">
        <v>45291</v>
      </c>
      <c r="R155" s="269" t="s">
        <v>70</v>
      </c>
      <c r="S155" s="270" t="s">
        <v>1</v>
      </c>
    </row>
    <row r="156" spans="1:19" x14ac:dyDescent="0.25">
      <c r="A156" s="15" t="s">
        <v>182</v>
      </c>
      <c r="B156" s="271"/>
      <c r="C156" s="272">
        <v>5166.4390000000003</v>
      </c>
      <c r="D156" s="273">
        <v>0.81031033064157287</v>
      </c>
      <c r="E156" s="274">
        <v>5008.3540000000003</v>
      </c>
      <c r="F156" s="275">
        <v>0.88949309048762559</v>
      </c>
      <c r="G156" s="32">
        <v>-3.0598445079870307E-2</v>
      </c>
      <c r="M156" s="15" t="s">
        <v>264</v>
      </c>
      <c r="N156" s="271"/>
      <c r="O156" s="272">
        <v>5166.4390000000003</v>
      </c>
      <c r="P156" s="273">
        <v>0.81031033064157287</v>
      </c>
      <c r="Q156" s="274">
        <v>5008.3540000000003</v>
      </c>
      <c r="R156" s="275">
        <v>0.88949309048762559</v>
      </c>
      <c r="S156" s="32">
        <v>-3.0598445079870307E-2</v>
      </c>
    </row>
    <row r="157" spans="1:19" x14ac:dyDescent="0.25">
      <c r="A157" s="15" t="s">
        <v>183</v>
      </c>
      <c r="B157" s="271"/>
      <c r="C157" s="272">
        <v>380.95699999999999</v>
      </c>
      <c r="D157" s="273">
        <v>5.9749741094440804E-2</v>
      </c>
      <c r="E157" s="274">
        <v>321.065</v>
      </c>
      <c r="F157" s="275">
        <v>5.7021747883118784E-2</v>
      </c>
      <c r="G157" s="32">
        <v>-0.15721459377305047</v>
      </c>
      <c r="M157" s="15" t="s">
        <v>265</v>
      </c>
      <c r="N157" s="271"/>
      <c r="O157" s="272">
        <v>380.95699999999999</v>
      </c>
      <c r="P157" s="273">
        <v>5.9749741094440804E-2</v>
      </c>
      <c r="Q157" s="274">
        <v>321.065</v>
      </c>
      <c r="R157" s="275">
        <v>5.7021747883118784E-2</v>
      </c>
      <c r="S157" s="32">
        <v>-0.15721459377305047</v>
      </c>
    </row>
    <row r="158" spans="1:19" ht="12.6" thickBot="1" x14ac:dyDescent="0.3">
      <c r="A158" s="261" t="s">
        <v>43</v>
      </c>
      <c r="B158" s="276"/>
      <c r="C158" s="276">
        <v>828.48099999999999</v>
      </c>
      <c r="D158" s="277">
        <v>0.12993992826398626</v>
      </c>
      <c r="E158" s="278">
        <v>301.15199999999999</v>
      </c>
      <c r="F158" s="279">
        <v>5.348516162925572E-2</v>
      </c>
      <c r="G158" s="280">
        <v>-0.6365010181283578</v>
      </c>
      <c r="M158" s="261" t="s">
        <v>223</v>
      </c>
      <c r="N158" s="276"/>
      <c r="O158" s="276">
        <v>828.48099999999999</v>
      </c>
      <c r="P158" s="277">
        <v>0.12993992826398626</v>
      </c>
      <c r="Q158" s="278">
        <v>301.15199999999999</v>
      </c>
      <c r="R158" s="279">
        <v>5.348516162925572E-2</v>
      </c>
      <c r="S158" s="280">
        <v>-0.6365010181283578</v>
      </c>
    </row>
    <row r="159" spans="1:19" ht="12.6" thickBot="1" x14ac:dyDescent="0.3">
      <c r="A159" s="22" t="s">
        <v>254</v>
      </c>
      <c r="B159" s="281"/>
      <c r="C159" s="281">
        <v>6375.8770000000004</v>
      </c>
      <c r="D159" s="282">
        <v>0.99999999999999989</v>
      </c>
      <c r="E159" s="283">
        <v>5630.5709999999999</v>
      </c>
      <c r="F159" s="284">
        <v>1</v>
      </c>
      <c r="G159" s="285">
        <v>-0.11689466405954829</v>
      </c>
      <c r="M159" s="22" t="s">
        <v>266</v>
      </c>
      <c r="N159" s="281"/>
      <c r="O159" s="281">
        <v>6375.8770000000004</v>
      </c>
      <c r="P159" s="282">
        <v>0.99999999999999989</v>
      </c>
      <c r="Q159" s="283">
        <v>5630.5709999999999</v>
      </c>
      <c r="R159" s="284">
        <v>1</v>
      </c>
      <c r="S159" s="285">
        <v>-0.11689466405954829</v>
      </c>
    </row>
    <row r="161" spans="1:19" x14ac:dyDescent="0.25">
      <c r="A161" s="286"/>
      <c r="B161" s="286"/>
      <c r="C161" s="712" t="s">
        <v>267</v>
      </c>
      <c r="D161" s="712"/>
      <c r="E161" s="712"/>
      <c r="F161" s="712"/>
      <c r="G161" s="712"/>
      <c r="M161" s="286"/>
      <c r="N161" s="286"/>
      <c r="O161" s="712" t="s">
        <v>268</v>
      </c>
      <c r="P161" s="712"/>
      <c r="Q161" s="712"/>
      <c r="R161" s="712"/>
      <c r="S161" s="712"/>
    </row>
    <row r="162" spans="1:19" ht="3.6" customHeight="1" thickBot="1" x14ac:dyDescent="0.3">
      <c r="A162" s="287"/>
      <c r="B162" s="287"/>
      <c r="C162" s="287"/>
      <c r="D162" s="287"/>
      <c r="E162" s="287"/>
      <c r="F162" s="287"/>
      <c r="G162" s="287"/>
      <c r="M162" s="287"/>
      <c r="N162" s="287"/>
      <c r="O162" s="287"/>
      <c r="P162" s="287"/>
      <c r="Q162" s="287"/>
      <c r="R162" s="287"/>
      <c r="S162" s="287"/>
    </row>
    <row r="163" spans="1:19" ht="24.6" thickBot="1" x14ac:dyDescent="0.3">
      <c r="A163" s="288">
        <v>45291</v>
      </c>
      <c r="B163" s="289"/>
      <c r="C163" s="290" t="s">
        <v>130</v>
      </c>
      <c r="D163" s="291" t="s">
        <v>131</v>
      </c>
      <c r="E163" s="291" t="s">
        <v>128</v>
      </c>
      <c r="F163" s="291" t="s">
        <v>269</v>
      </c>
      <c r="G163" s="292" t="s">
        <v>111</v>
      </c>
      <c r="M163" s="288">
        <v>45291</v>
      </c>
      <c r="N163" s="290"/>
      <c r="O163" s="291" t="s">
        <v>118</v>
      </c>
      <c r="P163" s="291" t="s">
        <v>148</v>
      </c>
      <c r="Q163" s="291" t="s">
        <v>119</v>
      </c>
      <c r="R163" s="291" t="s">
        <v>280</v>
      </c>
      <c r="S163" s="292" t="s">
        <v>111</v>
      </c>
    </row>
    <row r="164" spans="1:19" ht="12.6" thickBot="1" x14ac:dyDescent="0.3">
      <c r="A164" s="22" t="s">
        <v>270</v>
      </c>
      <c r="B164" s="281"/>
      <c r="C164" s="298">
        <v>-3613.6513630365348</v>
      </c>
      <c r="D164" s="298">
        <v>-62.705045660000003</v>
      </c>
      <c r="E164" s="298">
        <v>-244.93161563832493</v>
      </c>
      <c r="F164" s="298">
        <v>-1557.6163169540673</v>
      </c>
      <c r="G164" s="299">
        <v>-5478.9043412889268</v>
      </c>
      <c r="M164" s="22" t="s">
        <v>281</v>
      </c>
      <c r="N164" s="281"/>
      <c r="O164" s="298">
        <f t="shared" ref="O164:O174" si="36">+C164</f>
        <v>-3613.6513630365348</v>
      </c>
      <c r="P164" s="298">
        <f t="shared" ref="P164:P174" si="37">+D164</f>
        <v>-62.705045660000003</v>
      </c>
      <c r="Q164" s="298">
        <f t="shared" ref="Q164:Q174" si="38">+E164</f>
        <v>-244.93161563832493</v>
      </c>
      <c r="R164" s="298">
        <f t="shared" ref="R164:R174" si="39">+F164</f>
        <v>-1557.6163169540673</v>
      </c>
      <c r="S164" s="299">
        <f t="shared" ref="S164:S174" si="40">+G164</f>
        <v>-5478.9043412889268</v>
      </c>
    </row>
    <row r="165" spans="1:19" x14ac:dyDescent="0.25">
      <c r="A165" s="15" t="s">
        <v>271</v>
      </c>
      <c r="B165" s="74"/>
      <c r="C165" s="293">
        <v>-2559.4322534200001</v>
      </c>
      <c r="D165" s="293">
        <v>0</v>
      </c>
      <c r="E165" s="293">
        <v>0</v>
      </c>
      <c r="F165" s="293">
        <v>-1412.1370513100001</v>
      </c>
      <c r="G165" s="294">
        <v>-3971.5693047300001</v>
      </c>
      <c r="M165" s="15" t="s">
        <v>282</v>
      </c>
      <c r="N165" s="74"/>
      <c r="O165" s="293">
        <f t="shared" si="36"/>
        <v>-2559.4322534200001</v>
      </c>
      <c r="P165" s="293">
        <f t="shared" si="37"/>
        <v>0</v>
      </c>
      <c r="Q165" s="293">
        <f t="shared" si="38"/>
        <v>0</v>
      </c>
      <c r="R165" s="293">
        <f t="shared" si="39"/>
        <v>-1412.1370513100001</v>
      </c>
      <c r="S165" s="294">
        <f t="shared" si="40"/>
        <v>-3971.5693047300001</v>
      </c>
    </row>
    <row r="166" spans="1:19" x14ac:dyDescent="0.25">
      <c r="A166" s="15" t="s">
        <v>272</v>
      </c>
      <c r="B166" s="74"/>
      <c r="C166" s="293">
        <v>0</v>
      </c>
      <c r="D166" s="293">
        <v>-32.197245770000002</v>
      </c>
      <c r="E166" s="293">
        <v>0</v>
      </c>
      <c r="F166" s="293">
        <v>-173.26598086000004</v>
      </c>
      <c r="G166" s="294">
        <v>-205.46322663000004</v>
      </c>
      <c r="M166" s="15" t="s">
        <v>283</v>
      </c>
      <c r="N166" s="74"/>
      <c r="O166" s="293">
        <f t="shared" si="36"/>
        <v>0</v>
      </c>
      <c r="P166" s="293">
        <f t="shared" si="37"/>
        <v>-32.197245770000002</v>
      </c>
      <c r="Q166" s="293">
        <f t="shared" si="38"/>
        <v>0</v>
      </c>
      <c r="R166" s="293">
        <f t="shared" si="39"/>
        <v>-173.26598086000004</v>
      </c>
      <c r="S166" s="294">
        <f t="shared" si="40"/>
        <v>-205.46322663000004</v>
      </c>
    </row>
    <row r="167" spans="1:19" ht="12.6" thickBot="1" x14ac:dyDescent="0.3">
      <c r="A167" s="261" t="s">
        <v>273</v>
      </c>
      <c r="B167" s="295"/>
      <c r="C167" s="296">
        <v>-111.403750193161</v>
      </c>
      <c r="D167" s="296">
        <v>-59.753534862442898</v>
      </c>
      <c r="E167" s="296">
        <v>-0.37664829</v>
      </c>
      <c r="F167" s="296">
        <v>-24.701353821622902</v>
      </c>
      <c r="G167" s="297">
        <v>-196.2352871672268</v>
      </c>
      <c r="M167" s="261" t="s">
        <v>230</v>
      </c>
      <c r="N167" s="295"/>
      <c r="O167" s="296">
        <f t="shared" si="36"/>
        <v>-111.403750193161</v>
      </c>
      <c r="P167" s="296">
        <f t="shared" si="37"/>
        <v>-59.753534862442898</v>
      </c>
      <c r="Q167" s="296">
        <f t="shared" si="38"/>
        <v>-0.37664829</v>
      </c>
      <c r="R167" s="296">
        <f t="shared" si="39"/>
        <v>-24.701353821622902</v>
      </c>
      <c r="S167" s="297">
        <f t="shared" si="40"/>
        <v>-196.2352871672268</v>
      </c>
    </row>
    <row r="168" spans="1:19" ht="12.6" thickBot="1" x14ac:dyDescent="0.3">
      <c r="A168" s="300" t="s">
        <v>274</v>
      </c>
      <c r="B168" s="301"/>
      <c r="C168" s="302">
        <v>-6284.487366649696</v>
      </c>
      <c r="D168" s="302">
        <v>-154.65582629244292</v>
      </c>
      <c r="E168" s="302">
        <v>-245.30826392832492</v>
      </c>
      <c r="F168" s="302">
        <v>-3167.7207029456904</v>
      </c>
      <c r="G168" s="302">
        <v>-9852.1721598161548</v>
      </c>
      <c r="M168" s="300" t="s">
        <v>284</v>
      </c>
      <c r="N168" s="301"/>
      <c r="O168" s="302">
        <f t="shared" si="36"/>
        <v>-6284.487366649696</v>
      </c>
      <c r="P168" s="302">
        <f t="shared" si="37"/>
        <v>-154.65582629244292</v>
      </c>
      <c r="Q168" s="302">
        <f t="shared" si="38"/>
        <v>-245.30826392832492</v>
      </c>
      <c r="R168" s="302">
        <f t="shared" si="39"/>
        <v>-3167.7207029456904</v>
      </c>
      <c r="S168" s="302">
        <f t="shared" si="40"/>
        <v>-9852.1721598161548</v>
      </c>
    </row>
    <row r="169" spans="1:19" ht="12.6" thickBot="1" x14ac:dyDescent="0.3">
      <c r="A169" s="22" t="s">
        <v>275</v>
      </c>
      <c r="B169" s="281"/>
      <c r="C169" s="296">
        <v>-473.92960094556747</v>
      </c>
      <c r="D169" s="296">
        <v>-4.5239793455384003</v>
      </c>
      <c r="E169" s="296">
        <v>-1.0736530000000001E-2</v>
      </c>
      <c r="F169" s="296">
        <v>454.25032570710982</v>
      </c>
      <c r="G169" s="297">
        <v>-24.21399111399603</v>
      </c>
      <c r="M169" s="22" t="s">
        <v>285</v>
      </c>
      <c r="N169" s="281"/>
      <c r="O169" s="296">
        <f t="shared" si="36"/>
        <v>-473.92960094556747</v>
      </c>
      <c r="P169" s="296">
        <f t="shared" si="37"/>
        <v>-4.5239793455384003</v>
      </c>
      <c r="Q169" s="296">
        <f t="shared" si="38"/>
        <v>-1.0736530000000001E-2</v>
      </c>
      <c r="R169" s="296">
        <f t="shared" si="39"/>
        <v>454.25032570710982</v>
      </c>
      <c r="S169" s="297">
        <f t="shared" si="40"/>
        <v>-24.21399111399603</v>
      </c>
    </row>
    <row r="170" spans="1:19" ht="12.6" thickBot="1" x14ac:dyDescent="0.3">
      <c r="A170" s="303" t="s">
        <v>276</v>
      </c>
      <c r="B170" s="301"/>
      <c r="C170" s="302">
        <v>-6758.4169675952635</v>
      </c>
      <c r="D170" s="302">
        <v>-159.17980563798133</v>
      </c>
      <c r="E170" s="302">
        <v>-245.31900045832492</v>
      </c>
      <c r="F170" s="302">
        <v>-2713.4703772385838</v>
      </c>
      <c r="G170" s="302">
        <v>-9876.3861509301532</v>
      </c>
      <c r="M170" s="303" t="s">
        <v>286</v>
      </c>
      <c r="N170" s="301"/>
      <c r="O170" s="302">
        <f t="shared" si="36"/>
        <v>-6758.4169675952635</v>
      </c>
      <c r="P170" s="302">
        <f t="shared" si="37"/>
        <v>-159.17980563798133</v>
      </c>
      <c r="Q170" s="302">
        <f t="shared" si="38"/>
        <v>-245.31900045832492</v>
      </c>
      <c r="R170" s="302">
        <f t="shared" si="39"/>
        <v>-2713.4703772385838</v>
      </c>
      <c r="S170" s="302">
        <f t="shared" si="40"/>
        <v>-9876.3861509301532</v>
      </c>
    </row>
    <row r="171" spans="1:19" ht="12.6" thickBot="1" x14ac:dyDescent="0.3">
      <c r="A171" s="22" t="s">
        <v>277</v>
      </c>
      <c r="B171" s="281"/>
      <c r="C171" s="298">
        <v>7981.0742033030338</v>
      </c>
      <c r="D171" s="298">
        <v>669.97170037388139</v>
      </c>
      <c r="E171" s="298">
        <v>35.960286064111905</v>
      </c>
      <c r="F171" s="298">
        <v>1589.5761451400185</v>
      </c>
      <c r="G171" s="299">
        <v>10276.582334881045</v>
      </c>
      <c r="M171" s="22" t="s">
        <v>287</v>
      </c>
      <c r="N171" s="281"/>
      <c r="O171" s="298">
        <f t="shared" si="36"/>
        <v>7981.0742033030338</v>
      </c>
      <c r="P171" s="298">
        <f t="shared" si="37"/>
        <v>669.97170037388139</v>
      </c>
      <c r="Q171" s="298">
        <f t="shared" si="38"/>
        <v>35.960286064111905</v>
      </c>
      <c r="R171" s="298">
        <f t="shared" si="39"/>
        <v>1589.5761451400185</v>
      </c>
      <c r="S171" s="299">
        <f t="shared" si="40"/>
        <v>10276.582334881045</v>
      </c>
    </row>
    <row r="172" spans="1:19" ht="12.6" thickBot="1" x14ac:dyDescent="0.3">
      <c r="A172" s="303" t="s">
        <v>278</v>
      </c>
      <c r="B172" s="301"/>
      <c r="C172" s="302">
        <v>1222.6572357077703</v>
      </c>
      <c r="D172" s="302">
        <v>510.79189473590003</v>
      </c>
      <c r="E172" s="302">
        <v>-209.35871439421302</v>
      </c>
      <c r="F172" s="302">
        <v>-1123.8942320985657</v>
      </c>
      <c r="G172" s="302">
        <v>400.19618395089151</v>
      </c>
      <c r="M172" s="303" t="s">
        <v>288</v>
      </c>
      <c r="N172" s="301"/>
      <c r="O172" s="302">
        <f t="shared" si="36"/>
        <v>1222.6572357077703</v>
      </c>
      <c r="P172" s="302">
        <f t="shared" si="37"/>
        <v>510.79189473590003</v>
      </c>
      <c r="Q172" s="302">
        <f t="shared" si="38"/>
        <v>-209.35871439421302</v>
      </c>
      <c r="R172" s="302">
        <f t="shared" si="39"/>
        <v>-1123.8942320985657</v>
      </c>
      <c r="S172" s="302">
        <f t="shared" si="40"/>
        <v>400.19618395089151</v>
      </c>
    </row>
    <row r="173" spans="1:19" ht="6.6" customHeight="1" thickBot="1" x14ac:dyDescent="0.3">
      <c r="A173" s="287"/>
      <c r="B173" s="287"/>
      <c r="C173" s="304"/>
      <c r="D173" s="304"/>
      <c r="E173" s="304"/>
      <c r="F173" s="304"/>
      <c r="G173" s="304"/>
      <c r="M173" s="287"/>
      <c r="N173" s="287"/>
      <c r="O173" s="304">
        <f t="shared" si="36"/>
        <v>0</v>
      </c>
      <c r="P173" s="304">
        <f t="shared" si="37"/>
        <v>0</v>
      </c>
      <c r="Q173" s="304">
        <f t="shared" si="38"/>
        <v>0</v>
      </c>
      <c r="R173" s="304">
        <f t="shared" si="39"/>
        <v>0</v>
      </c>
      <c r="S173" s="304">
        <f t="shared" si="40"/>
        <v>0</v>
      </c>
    </row>
    <row r="174" spans="1:19" ht="12.6" thickBot="1" x14ac:dyDescent="0.3">
      <c r="A174" s="305" t="s">
        <v>279</v>
      </c>
      <c r="B174" s="306"/>
      <c r="C174" s="296">
        <v>851.72924036854749</v>
      </c>
      <c r="D174" s="296">
        <v>137.38538490083565</v>
      </c>
      <c r="E174" s="296">
        <v>-152.75724589895498</v>
      </c>
      <c r="F174" s="296">
        <v>-612.35204975622185</v>
      </c>
      <c r="G174" s="302">
        <v>224.00532961420632</v>
      </c>
      <c r="M174" s="305" t="s">
        <v>289</v>
      </c>
      <c r="N174" s="306"/>
      <c r="O174" s="296">
        <f t="shared" si="36"/>
        <v>851.72924036854749</v>
      </c>
      <c r="P174" s="296">
        <f t="shared" si="37"/>
        <v>137.38538490083565</v>
      </c>
      <c r="Q174" s="296">
        <f t="shared" si="38"/>
        <v>-152.75724589895498</v>
      </c>
      <c r="R174" s="296">
        <f t="shared" si="39"/>
        <v>-612.35204975622185</v>
      </c>
      <c r="S174" s="302">
        <f t="shared" si="40"/>
        <v>224.00532961420632</v>
      </c>
    </row>
    <row r="175" spans="1:19" x14ac:dyDescent="0.25">
      <c r="A175" s="34" t="s">
        <v>52</v>
      </c>
      <c r="M175" s="34" t="str">
        <f>+A175</f>
        <v>(1) Incluye la deuda de actividades inmobiliarias y de activos energéticos</v>
      </c>
    </row>
    <row r="176" spans="1:19" x14ac:dyDescent="0.25">
      <c r="A176" s="307"/>
      <c r="B176" s="266"/>
      <c r="C176" s="266"/>
      <c r="D176" s="308"/>
      <c r="E176" s="308"/>
      <c r="F176" s="266"/>
      <c r="G176" s="308" t="s">
        <v>290</v>
      </c>
      <c r="M176" s="307"/>
      <c r="N176" s="266"/>
      <c r="O176" s="266"/>
      <c r="P176" s="308"/>
      <c r="Q176" s="308"/>
      <c r="R176" s="266"/>
      <c r="S176" s="308" t="s">
        <v>291</v>
      </c>
    </row>
    <row r="177" spans="1:19" ht="6.6" customHeight="1" thickBot="1" x14ac:dyDescent="0.3">
      <c r="A177" s="309"/>
      <c r="B177" s="254"/>
      <c r="C177" s="254"/>
      <c r="D177" s="310"/>
      <c r="E177" s="253"/>
      <c r="F177" s="254"/>
      <c r="G177" s="310"/>
      <c r="M177" s="309"/>
      <c r="N177" s="254"/>
      <c r="O177" s="254"/>
      <c r="P177" s="310"/>
      <c r="Q177" s="253"/>
      <c r="R177" s="254"/>
      <c r="S177" s="310"/>
    </row>
    <row r="178" spans="1:19" x14ac:dyDescent="0.25">
      <c r="A178" s="716" t="s">
        <v>67</v>
      </c>
      <c r="B178" s="718">
        <v>2022</v>
      </c>
      <c r="C178" s="719"/>
      <c r="D178" s="720"/>
      <c r="E178" s="721">
        <v>2023</v>
      </c>
      <c r="F178" s="722"/>
      <c r="G178" s="722"/>
      <c r="M178" s="716" t="s">
        <v>313</v>
      </c>
      <c r="N178" s="718">
        <v>2022</v>
      </c>
      <c r="O178" s="719"/>
      <c r="P178" s="720"/>
      <c r="Q178" s="721">
        <v>2023</v>
      </c>
      <c r="R178" s="722"/>
      <c r="S178" s="722"/>
    </row>
    <row r="179" spans="1:19" ht="15" customHeight="1" thickBot="1" x14ac:dyDescent="0.3">
      <c r="A179" s="717"/>
      <c r="B179" s="311" t="s">
        <v>86</v>
      </c>
      <c r="C179" s="627" t="s">
        <v>292</v>
      </c>
      <c r="D179" s="628" t="s">
        <v>293</v>
      </c>
      <c r="E179" s="311" t="s">
        <v>86</v>
      </c>
      <c r="F179" s="627" t="s">
        <v>292</v>
      </c>
      <c r="G179" s="627" t="s">
        <v>293</v>
      </c>
      <c r="M179" s="717"/>
      <c r="N179" s="311" t="s">
        <v>86</v>
      </c>
      <c r="O179" s="627" t="s">
        <v>292</v>
      </c>
      <c r="P179" s="628" t="s">
        <v>293</v>
      </c>
      <c r="Q179" s="311" t="s">
        <v>86</v>
      </c>
      <c r="R179" s="627" t="s">
        <v>292</v>
      </c>
      <c r="S179" s="627" t="s">
        <v>293</v>
      </c>
    </row>
    <row r="180" spans="1:19" ht="22.8" customHeight="1" thickBot="1" x14ac:dyDescent="0.3">
      <c r="A180" s="312" t="s">
        <v>294</v>
      </c>
      <c r="B180" s="690">
        <v>2025.8286017715363</v>
      </c>
      <c r="C180" s="314">
        <v>1324.2976706700001</v>
      </c>
      <c r="D180" s="315">
        <v>701.53093110153623</v>
      </c>
      <c r="E180" s="690">
        <v>2246.9606341533963</v>
      </c>
      <c r="F180" s="314">
        <v>1613.86756922</v>
      </c>
      <c r="G180" s="314">
        <v>633.09306493339625</v>
      </c>
      <c r="M180" s="312" t="s">
        <v>314</v>
      </c>
      <c r="N180" s="690">
        <f>+B180</f>
        <v>2025.8286017715363</v>
      </c>
      <c r="O180" s="314">
        <f t="shared" ref="O180:S180" si="41">+C180</f>
        <v>1324.2976706700001</v>
      </c>
      <c r="P180" s="315">
        <f t="shared" si="41"/>
        <v>701.53093110153623</v>
      </c>
      <c r="Q180" s="690">
        <f t="shared" si="41"/>
        <v>2246.9606341533963</v>
      </c>
      <c r="R180" s="314">
        <f t="shared" si="41"/>
        <v>1613.86756922</v>
      </c>
      <c r="S180" s="314">
        <f t="shared" si="41"/>
        <v>633.09306493339625</v>
      </c>
    </row>
    <row r="181" spans="1:19" x14ac:dyDescent="0.25">
      <c r="A181" s="324" t="s">
        <v>295</v>
      </c>
      <c r="B181" s="691">
        <v>-300.57744336924719</v>
      </c>
      <c r="C181" s="320">
        <v>-132.96699677000001</v>
      </c>
      <c r="D181" s="321">
        <v>-167.61044659924718</v>
      </c>
      <c r="E181" s="691">
        <v>-366.00879520839237</v>
      </c>
      <c r="F181" s="320">
        <v>-99.938549689999078</v>
      </c>
      <c r="G181" s="320">
        <v>-266.07024551839328</v>
      </c>
      <c r="M181" s="324" t="s">
        <v>315</v>
      </c>
      <c r="N181" s="691">
        <f t="shared" ref="N181:N199" si="42">+B181</f>
        <v>-300.57744336924719</v>
      </c>
      <c r="O181" s="320">
        <f t="shared" ref="O181:O199" si="43">+C181</f>
        <v>-132.96699677000001</v>
      </c>
      <c r="P181" s="321">
        <f t="shared" ref="P181:P199" si="44">+D181</f>
        <v>-167.61044659924718</v>
      </c>
      <c r="Q181" s="691">
        <f t="shared" ref="Q181:Q199" si="45">+E181</f>
        <v>-366.00879520839237</v>
      </c>
      <c r="R181" s="320">
        <f t="shared" ref="R181:R199" si="46">+F181</f>
        <v>-99.938549689999078</v>
      </c>
      <c r="S181" s="320">
        <f t="shared" ref="S181:S199" si="47">+G181</f>
        <v>-266.07024551839328</v>
      </c>
    </row>
    <row r="182" spans="1:19" ht="12.6" thickBot="1" x14ac:dyDescent="0.3">
      <c r="A182" s="325" t="s">
        <v>296</v>
      </c>
      <c r="B182" s="692">
        <v>-26.046952603145808</v>
      </c>
      <c r="C182" s="327">
        <v>-125.13339937000001</v>
      </c>
      <c r="D182" s="328">
        <v>99.086446766854195</v>
      </c>
      <c r="E182" s="692">
        <v>-305.963486886184</v>
      </c>
      <c r="F182" s="327">
        <v>-114.24689392000001</v>
      </c>
      <c r="G182" s="327">
        <v>-191.71659296618401</v>
      </c>
      <c r="M182" s="325" t="s">
        <v>316</v>
      </c>
      <c r="N182" s="692">
        <f t="shared" si="42"/>
        <v>-26.046952603145808</v>
      </c>
      <c r="O182" s="327">
        <f t="shared" si="43"/>
        <v>-125.13339937000001</v>
      </c>
      <c r="P182" s="328">
        <f t="shared" si="44"/>
        <v>99.086446766854195</v>
      </c>
      <c r="Q182" s="692">
        <f t="shared" si="45"/>
        <v>-305.963486886184</v>
      </c>
      <c r="R182" s="327">
        <f t="shared" si="46"/>
        <v>-114.24689392000001</v>
      </c>
      <c r="S182" s="327">
        <f t="shared" si="47"/>
        <v>-191.71659296618401</v>
      </c>
    </row>
    <row r="183" spans="1:19" ht="24.6" thickBot="1" x14ac:dyDescent="0.3">
      <c r="A183" s="312" t="s">
        <v>297</v>
      </c>
      <c r="B183" s="313">
        <v>1699.2042057991432</v>
      </c>
      <c r="C183" s="314">
        <v>1066.19727453</v>
      </c>
      <c r="D183" s="315">
        <v>633.00693126914325</v>
      </c>
      <c r="E183" s="316">
        <v>1574.9883520588198</v>
      </c>
      <c r="F183" s="317">
        <v>1399.6821256100009</v>
      </c>
      <c r="G183" s="317">
        <v>175.30622644881896</v>
      </c>
      <c r="M183" s="312" t="s">
        <v>317</v>
      </c>
      <c r="N183" s="313">
        <f t="shared" si="42"/>
        <v>1699.2042057991432</v>
      </c>
      <c r="O183" s="314">
        <f t="shared" si="43"/>
        <v>1066.19727453</v>
      </c>
      <c r="P183" s="315">
        <f t="shared" si="44"/>
        <v>633.00693126914325</v>
      </c>
      <c r="Q183" s="316">
        <f t="shared" si="45"/>
        <v>1574.9883520588198</v>
      </c>
      <c r="R183" s="317">
        <f t="shared" si="46"/>
        <v>1399.6821256100009</v>
      </c>
      <c r="S183" s="317">
        <f t="shared" si="47"/>
        <v>175.30622644881896</v>
      </c>
    </row>
    <row r="184" spans="1:19" x14ac:dyDescent="0.25">
      <c r="A184" s="324" t="s">
        <v>298</v>
      </c>
      <c r="B184" s="319">
        <v>44.134717390579581</v>
      </c>
      <c r="C184" s="320">
        <v>221.61860703000002</v>
      </c>
      <c r="D184" s="321">
        <v>-177.48388963942045</v>
      </c>
      <c r="E184" s="322">
        <v>-72.652299725423816</v>
      </c>
      <c r="F184" s="323">
        <v>119.09893584999996</v>
      </c>
      <c r="G184" s="323">
        <v>-191.75123557542378</v>
      </c>
      <c r="M184" s="324" t="s">
        <v>318</v>
      </c>
      <c r="N184" s="319">
        <f t="shared" si="42"/>
        <v>44.134717390579581</v>
      </c>
      <c r="O184" s="320">
        <f t="shared" si="43"/>
        <v>221.61860703000002</v>
      </c>
      <c r="P184" s="321">
        <f t="shared" si="44"/>
        <v>-177.48388963942045</v>
      </c>
      <c r="Q184" s="322">
        <f t="shared" si="45"/>
        <v>-72.652299725423816</v>
      </c>
      <c r="R184" s="323">
        <f t="shared" si="46"/>
        <v>119.09893584999996</v>
      </c>
      <c r="S184" s="323">
        <f t="shared" si="47"/>
        <v>-191.75123557542378</v>
      </c>
    </row>
    <row r="185" spans="1:19" x14ac:dyDescent="0.25">
      <c r="A185" s="324" t="s">
        <v>299</v>
      </c>
      <c r="B185" s="319">
        <v>-208.10573077573321</v>
      </c>
      <c r="C185" s="320">
        <v>-163.98589921999996</v>
      </c>
      <c r="D185" s="321">
        <v>-44.119831555733242</v>
      </c>
      <c r="E185" s="322">
        <v>-232.59399684602349</v>
      </c>
      <c r="F185" s="323">
        <v>-192.53023027999998</v>
      </c>
      <c r="G185" s="323">
        <v>-40.063766566023503</v>
      </c>
      <c r="M185" s="324" t="s">
        <v>319</v>
      </c>
      <c r="N185" s="319">
        <f t="shared" si="42"/>
        <v>-208.10573077573321</v>
      </c>
      <c r="O185" s="320">
        <f t="shared" si="43"/>
        <v>-163.98589921999996</v>
      </c>
      <c r="P185" s="321">
        <f t="shared" si="44"/>
        <v>-44.119831555733242</v>
      </c>
      <c r="Q185" s="322">
        <f t="shared" si="45"/>
        <v>-232.59399684602349</v>
      </c>
      <c r="R185" s="323">
        <f t="shared" si="46"/>
        <v>-192.53023027999998</v>
      </c>
      <c r="S185" s="323">
        <f t="shared" si="47"/>
        <v>-40.063766566023503</v>
      </c>
    </row>
    <row r="186" spans="1:19" ht="12.6" thickBot="1" x14ac:dyDescent="0.3">
      <c r="A186" s="325" t="s">
        <v>300</v>
      </c>
      <c r="B186" s="326">
        <v>-201.9547021178264</v>
      </c>
      <c r="C186" s="327">
        <v>-157.61447006000003</v>
      </c>
      <c r="D186" s="328">
        <v>-44.34023205782637</v>
      </c>
      <c r="E186" s="329">
        <v>-215.93472507846803</v>
      </c>
      <c r="F186" s="330">
        <v>-164.17437252000002</v>
      </c>
      <c r="G186" s="330">
        <v>-51.760352558468014</v>
      </c>
      <c r="M186" s="325" t="s">
        <v>320</v>
      </c>
      <c r="N186" s="326">
        <f t="shared" si="42"/>
        <v>-201.9547021178264</v>
      </c>
      <c r="O186" s="327">
        <f t="shared" si="43"/>
        <v>-157.61447006000003</v>
      </c>
      <c r="P186" s="328">
        <f t="shared" si="44"/>
        <v>-44.34023205782637</v>
      </c>
      <c r="Q186" s="329">
        <f t="shared" si="45"/>
        <v>-215.93472507846803</v>
      </c>
      <c r="R186" s="330">
        <f t="shared" si="46"/>
        <v>-164.17437252000002</v>
      </c>
      <c r="S186" s="330">
        <f t="shared" si="47"/>
        <v>-51.760352558468014</v>
      </c>
    </row>
    <row r="187" spans="1:19" ht="12.6" thickBot="1" x14ac:dyDescent="0.3">
      <c r="A187" s="331" t="s">
        <v>301</v>
      </c>
      <c r="B187" s="332">
        <v>1333.2784902961632</v>
      </c>
      <c r="C187" s="333">
        <v>966.21551227999998</v>
      </c>
      <c r="D187" s="334">
        <v>367.06297801616319</v>
      </c>
      <c r="E187" s="335">
        <v>1053.8073304089046</v>
      </c>
      <c r="F187" s="336">
        <v>1162.0764586600008</v>
      </c>
      <c r="G187" s="336">
        <v>-108.26912825109633</v>
      </c>
      <c r="M187" s="331" t="s">
        <v>321</v>
      </c>
      <c r="N187" s="332">
        <f t="shared" si="42"/>
        <v>1333.2784902961632</v>
      </c>
      <c r="O187" s="333">
        <f t="shared" si="43"/>
        <v>966.21551227999998</v>
      </c>
      <c r="P187" s="334">
        <f t="shared" si="44"/>
        <v>367.06297801616319</v>
      </c>
      <c r="Q187" s="335">
        <f t="shared" si="45"/>
        <v>1053.8073304089046</v>
      </c>
      <c r="R187" s="336">
        <f t="shared" si="46"/>
        <v>1162.0764586600008</v>
      </c>
      <c r="S187" s="336">
        <f t="shared" si="47"/>
        <v>-108.26912825109633</v>
      </c>
    </row>
    <row r="188" spans="1:19" x14ac:dyDescent="0.25">
      <c r="A188" s="337" t="s">
        <v>302</v>
      </c>
      <c r="B188" s="338">
        <v>-1566.4451641431583</v>
      </c>
      <c r="C188" s="339">
        <v>-1229.2892748699999</v>
      </c>
      <c r="D188" s="340">
        <v>-337.15588927315844</v>
      </c>
      <c r="E188" s="341">
        <v>-608.34153140148953</v>
      </c>
      <c r="F188" s="342">
        <v>53.015234190000001</v>
      </c>
      <c r="G188" s="342">
        <v>-661.35676559148953</v>
      </c>
      <c r="M188" s="337" t="s">
        <v>322</v>
      </c>
      <c r="N188" s="338">
        <f t="shared" si="42"/>
        <v>-1566.4451641431583</v>
      </c>
      <c r="O188" s="339">
        <f t="shared" si="43"/>
        <v>-1229.2892748699999</v>
      </c>
      <c r="P188" s="340">
        <f t="shared" si="44"/>
        <v>-337.15588927315844</v>
      </c>
      <c r="Q188" s="341">
        <f t="shared" si="45"/>
        <v>-608.34153140148953</v>
      </c>
      <c r="R188" s="342">
        <f t="shared" si="46"/>
        <v>53.015234190000001</v>
      </c>
      <c r="S188" s="342">
        <f t="shared" si="47"/>
        <v>-661.35676559148953</v>
      </c>
    </row>
    <row r="189" spans="1:19" ht="12.6" thickBot="1" x14ac:dyDescent="0.3">
      <c r="A189" s="343" t="s">
        <v>303</v>
      </c>
      <c r="B189" s="344">
        <v>-317.93295238064763</v>
      </c>
      <c r="C189" s="345">
        <v>-262.62484253541163</v>
      </c>
      <c r="D189" s="346">
        <v>-55.308109845236004</v>
      </c>
      <c r="E189" s="347">
        <v>-253.17281314245039</v>
      </c>
      <c r="F189" s="348">
        <v>-204.3368434599993</v>
      </c>
      <c r="G189" s="348">
        <v>-48.835969682451093</v>
      </c>
      <c r="M189" s="343" t="s">
        <v>323</v>
      </c>
      <c r="N189" s="344">
        <f t="shared" si="42"/>
        <v>-317.93295238064763</v>
      </c>
      <c r="O189" s="345">
        <f t="shared" si="43"/>
        <v>-262.62484253541163</v>
      </c>
      <c r="P189" s="346">
        <f t="shared" si="44"/>
        <v>-55.308109845236004</v>
      </c>
      <c r="Q189" s="347">
        <f t="shared" si="45"/>
        <v>-253.17281314245039</v>
      </c>
      <c r="R189" s="348">
        <f t="shared" si="46"/>
        <v>-204.3368434599993</v>
      </c>
      <c r="S189" s="348">
        <f t="shared" si="47"/>
        <v>-48.835969682451093</v>
      </c>
    </row>
    <row r="190" spans="1:19" ht="12.6" thickBot="1" x14ac:dyDescent="0.3">
      <c r="A190" s="331" t="s">
        <v>304</v>
      </c>
      <c r="B190" s="332">
        <v>-551.09962622764294</v>
      </c>
      <c r="C190" s="333">
        <v>-525.69860512541152</v>
      </c>
      <c r="D190" s="334">
        <v>-25.401021102231425</v>
      </c>
      <c r="E190" s="335">
        <v>192.29298586496466</v>
      </c>
      <c r="F190" s="336">
        <v>1010.7548493900015</v>
      </c>
      <c r="G190" s="336">
        <v>-818.46186352503685</v>
      </c>
      <c r="M190" s="331" t="s">
        <v>324</v>
      </c>
      <c r="N190" s="332">
        <f t="shared" si="42"/>
        <v>-551.09962622764294</v>
      </c>
      <c r="O190" s="333">
        <f t="shared" si="43"/>
        <v>-525.69860512541152</v>
      </c>
      <c r="P190" s="334">
        <f t="shared" si="44"/>
        <v>-25.401021102231425</v>
      </c>
      <c r="Q190" s="335">
        <f t="shared" si="45"/>
        <v>192.29298586496466</v>
      </c>
      <c r="R190" s="336">
        <f t="shared" si="46"/>
        <v>1010.7548493900015</v>
      </c>
      <c r="S190" s="336">
        <f t="shared" si="47"/>
        <v>-818.46186352503685</v>
      </c>
    </row>
    <row r="191" spans="1:19" x14ac:dyDescent="0.25">
      <c r="A191" s="349" t="s">
        <v>305</v>
      </c>
      <c r="B191" s="350">
        <v>-351.74681418782922</v>
      </c>
      <c r="C191" s="351">
        <v>-93.802116380000001</v>
      </c>
      <c r="D191" s="352">
        <v>-257.94469780782924</v>
      </c>
      <c r="E191" s="353">
        <v>-394.45784017171758</v>
      </c>
      <c r="F191" s="354">
        <v>-159.31850648000002</v>
      </c>
      <c r="G191" s="354">
        <v>-235.13933369171755</v>
      </c>
      <c r="M191" s="349" t="s">
        <v>325</v>
      </c>
      <c r="N191" s="350">
        <f t="shared" si="42"/>
        <v>-351.74681418782922</v>
      </c>
      <c r="O191" s="351">
        <f t="shared" si="43"/>
        <v>-93.802116380000001</v>
      </c>
      <c r="P191" s="352">
        <f t="shared" si="44"/>
        <v>-257.94469780782924</v>
      </c>
      <c r="Q191" s="353">
        <f t="shared" si="45"/>
        <v>-394.45784017171758</v>
      </c>
      <c r="R191" s="354">
        <f t="shared" si="46"/>
        <v>-159.31850648000002</v>
      </c>
      <c r="S191" s="354">
        <f t="shared" si="47"/>
        <v>-235.13933369171755</v>
      </c>
    </row>
    <row r="192" spans="1:19" x14ac:dyDescent="0.25">
      <c r="A192" s="629" t="s">
        <v>306</v>
      </c>
      <c r="B192" s="630">
        <v>0</v>
      </c>
      <c r="C192" s="631">
        <v>-68.018602939999994</v>
      </c>
      <c r="D192" s="632">
        <v>68.018602939999994</v>
      </c>
      <c r="E192" s="633">
        <v>0</v>
      </c>
      <c r="F192" s="634">
        <v>-221.859544</v>
      </c>
      <c r="G192" s="634">
        <v>221.859544</v>
      </c>
      <c r="M192" s="629" t="s">
        <v>326</v>
      </c>
      <c r="N192" s="630">
        <f t="shared" si="42"/>
        <v>0</v>
      </c>
      <c r="O192" s="631">
        <f t="shared" si="43"/>
        <v>-68.018602939999994</v>
      </c>
      <c r="P192" s="632">
        <f t="shared" si="44"/>
        <v>68.018602939999994</v>
      </c>
      <c r="Q192" s="633">
        <f t="shared" si="45"/>
        <v>0</v>
      </c>
      <c r="R192" s="634">
        <f t="shared" si="46"/>
        <v>-221.859544</v>
      </c>
      <c r="S192" s="634">
        <f t="shared" si="47"/>
        <v>221.859544</v>
      </c>
    </row>
    <row r="193" spans="1:19" x14ac:dyDescent="0.25">
      <c r="A193" s="318" t="s">
        <v>307</v>
      </c>
      <c r="B193" s="319">
        <v>-705.28440594829988</v>
      </c>
      <c r="C193" s="631">
        <v>0</v>
      </c>
      <c r="D193" s="321">
        <v>-705.28440594829988</v>
      </c>
      <c r="E193" s="322">
        <v>-237.20935971169996</v>
      </c>
      <c r="F193" s="634">
        <v>0</v>
      </c>
      <c r="G193" s="323">
        <v>-237.20935971169996</v>
      </c>
      <c r="M193" s="318" t="s">
        <v>327</v>
      </c>
      <c r="N193" s="319">
        <f t="shared" si="42"/>
        <v>-705.28440594829988</v>
      </c>
      <c r="O193" s="631">
        <f t="shared" si="43"/>
        <v>0</v>
      </c>
      <c r="P193" s="321">
        <f t="shared" si="44"/>
        <v>-705.28440594829988</v>
      </c>
      <c r="Q193" s="322">
        <f t="shared" si="45"/>
        <v>-237.20935971169996</v>
      </c>
      <c r="R193" s="634">
        <f t="shared" si="46"/>
        <v>0</v>
      </c>
      <c r="S193" s="323">
        <f t="shared" si="47"/>
        <v>-237.20935971169996</v>
      </c>
    </row>
    <row r="194" spans="1:19" ht="12.6" thickBot="1" x14ac:dyDescent="0.3">
      <c r="A194" s="355" t="s">
        <v>308</v>
      </c>
      <c r="B194" s="356">
        <v>60.932117499999997</v>
      </c>
      <c r="C194" s="357">
        <v>406.21409749999998</v>
      </c>
      <c r="D194" s="358">
        <v>-345.28197999999998</v>
      </c>
      <c r="E194" s="359">
        <v>0</v>
      </c>
      <c r="F194" s="360">
        <v>0</v>
      </c>
      <c r="G194" s="360">
        <v>0</v>
      </c>
      <c r="M194" s="355" t="s">
        <v>328</v>
      </c>
      <c r="N194" s="356">
        <f t="shared" si="42"/>
        <v>60.932117499999997</v>
      </c>
      <c r="O194" s="357">
        <f t="shared" si="43"/>
        <v>406.21409749999998</v>
      </c>
      <c r="P194" s="358">
        <f t="shared" si="44"/>
        <v>-345.28197999999998</v>
      </c>
      <c r="Q194" s="359">
        <f t="shared" si="45"/>
        <v>0</v>
      </c>
      <c r="R194" s="360">
        <f t="shared" si="46"/>
        <v>0</v>
      </c>
      <c r="S194" s="360">
        <f t="shared" si="47"/>
        <v>0</v>
      </c>
    </row>
    <row r="195" spans="1:19" ht="12.6" thickBot="1" x14ac:dyDescent="0.3">
      <c r="A195" s="361" t="s">
        <v>309</v>
      </c>
      <c r="B195" s="332">
        <v>-1547.198728863772</v>
      </c>
      <c r="C195" s="362">
        <v>-281.3052269454115</v>
      </c>
      <c r="D195" s="363">
        <v>-1265.8935019183605</v>
      </c>
      <c r="E195" s="335">
        <v>-439.3742140184529</v>
      </c>
      <c r="F195" s="362">
        <v>629.57679891000146</v>
      </c>
      <c r="G195" s="362">
        <v>-1068.9510129284545</v>
      </c>
      <c r="M195" s="361" t="s">
        <v>329</v>
      </c>
      <c r="N195" s="332">
        <f t="shared" si="42"/>
        <v>-1547.198728863772</v>
      </c>
      <c r="O195" s="362">
        <f t="shared" si="43"/>
        <v>-281.3052269454115</v>
      </c>
      <c r="P195" s="363">
        <f t="shared" si="44"/>
        <v>-1265.8935019183605</v>
      </c>
      <c r="Q195" s="335">
        <f t="shared" si="45"/>
        <v>-439.3742140184529</v>
      </c>
      <c r="R195" s="362">
        <f t="shared" si="46"/>
        <v>629.57679891000146</v>
      </c>
      <c r="S195" s="362">
        <f t="shared" si="47"/>
        <v>-1068.9510129284545</v>
      </c>
    </row>
    <row r="196" spans="1:19" ht="12.6" thickBot="1" x14ac:dyDescent="0.3">
      <c r="A196" s="364"/>
      <c r="B196" s="365"/>
      <c r="C196" s="365"/>
      <c r="D196" s="365"/>
      <c r="E196" s="365"/>
      <c r="F196" s="365"/>
      <c r="G196" s="365"/>
      <c r="M196" s="364"/>
      <c r="N196" s="365">
        <f t="shared" si="42"/>
        <v>0</v>
      </c>
      <c r="O196" s="365">
        <f t="shared" si="43"/>
        <v>0</v>
      </c>
      <c r="P196" s="365">
        <f t="shared" si="44"/>
        <v>0</v>
      </c>
      <c r="Q196" s="365">
        <f t="shared" si="45"/>
        <v>0</v>
      </c>
      <c r="R196" s="365">
        <f t="shared" si="46"/>
        <v>0</v>
      </c>
      <c r="S196" s="365">
        <f t="shared" si="47"/>
        <v>0</v>
      </c>
    </row>
    <row r="197" spans="1:19" x14ac:dyDescent="0.25">
      <c r="A197" s="366" t="s">
        <v>310</v>
      </c>
      <c r="B197" s="635">
        <v>-357.25982398031721</v>
      </c>
      <c r="C197" s="636">
        <v>-79.331866674593215</v>
      </c>
      <c r="D197" s="637">
        <v>-277.92795730572402</v>
      </c>
      <c r="E197" s="638">
        <v>705.91089663058676</v>
      </c>
      <c r="F197" s="639">
        <v>-3.771254090000201</v>
      </c>
      <c r="G197" s="639">
        <v>709.68215072058695</v>
      </c>
      <c r="M197" s="366" t="s">
        <v>330</v>
      </c>
      <c r="N197" s="635">
        <f t="shared" si="42"/>
        <v>-357.25982398031721</v>
      </c>
      <c r="O197" s="636">
        <f t="shared" si="43"/>
        <v>-79.331866674593215</v>
      </c>
      <c r="P197" s="637">
        <f t="shared" si="44"/>
        <v>-277.92795730572402</v>
      </c>
      <c r="Q197" s="638">
        <f t="shared" si="45"/>
        <v>705.91089663058676</v>
      </c>
      <c r="R197" s="639">
        <f t="shared" si="46"/>
        <v>-3.771254090000201</v>
      </c>
      <c r="S197" s="639">
        <f t="shared" si="47"/>
        <v>709.68215072058695</v>
      </c>
    </row>
    <row r="198" spans="1:19" x14ac:dyDescent="0.25">
      <c r="A198" s="366" t="s">
        <v>311</v>
      </c>
      <c r="B198" s="640">
        <v>119.8241163530341</v>
      </c>
      <c r="C198" s="641">
        <v>158.42283362000001</v>
      </c>
      <c r="D198" s="642">
        <v>-38.598717266965906</v>
      </c>
      <c r="E198" s="638">
        <v>-90.34582815068319</v>
      </c>
      <c r="F198" s="639">
        <v>-107.16920184</v>
      </c>
      <c r="G198" s="639">
        <v>16.82337368931681</v>
      </c>
      <c r="M198" s="366" t="s">
        <v>331</v>
      </c>
      <c r="N198" s="640">
        <f t="shared" si="42"/>
        <v>119.8241163530341</v>
      </c>
      <c r="O198" s="641">
        <f t="shared" si="43"/>
        <v>158.42283362000001</v>
      </c>
      <c r="P198" s="642">
        <f t="shared" si="44"/>
        <v>-38.598717266965906</v>
      </c>
      <c r="Q198" s="638">
        <f t="shared" si="45"/>
        <v>-90.34582815068319</v>
      </c>
      <c r="R198" s="639">
        <f t="shared" si="46"/>
        <v>-107.16920184</v>
      </c>
      <c r="S198" s="639">
        <f t="shared" si="47"/>
        <v>16.82337368931681</v>
      </c>
    </row>
    <row r="199" spans="1:19" ht="12.6" thickBot="1" x14ac:dyDescent="0.3">
      <c r="A199" s="367" t="s">
        <v>312</v>
      </c>
      <c r="B199" s="368">
        <v>-1784.6344364940101</v>
      </c>
      <c r="C199" s="369">
        <v>-202.21426</v>
      </c>
      <c r="D199" s="370">
        <v>-1582.4201764940101</v>
      </c>
      <c r="E199" s="371">
        <v>176.19085433668499</v>
      </c>
      <c r="F199" s="372">
        <v>518.63634297999999</v>
      </c>
      <c r="G199" s="372">
        <v>-342.445488643315</v>
      </c>
      <c r="M199" s="367" t="s">
        <v>332</v>
      </c>
      <c r="N199" s="368">
        <f t="shared" si="42"/>
        <v>-1784.6344364940101</v>
      </c>
      <c r="O199" s="369">
        <f t="shared" si="43"/>
        <v>-202.21426</v>
      </c>
      <c r="P199" s="370">
        <f t="shared" si="44"/>
        <v>-1582.4201764940101</v>
      </c>
      <c r="Q199" s="371">
        <f t="shared" si="45"/>
        <v>176.19085433668499</v>
      </c>
      <c r="R199" s="372">
        <f t="shared" si="46"/>
        <v>518.63634297999999</v>
      </c>
      <c r="S199" s="372">
        <f t="shared" si="47"/>
        <v>-342.445488643315</v>
      </c>
    </row>
    <row r="200" spans="1:19" ht="12.6" thickBot="1" x14ac:dyDescent="0.3"/>
    <row r="201" spans="1:19" x14ac:dyDescent="0.25">
      <c r="A201" s="55"/>
      <c r="B201" s="55"/>
      <c r="C201" s="723" t="s">
        <v>333</v>
      </c>
      <c r="D201" s="723"/>
      <c r="E201" s="723"/>
      <c r="F201" s="723"/>
      <c r="M201" s="55"/>
      <c r="N201" s="55"/>
      <c r="O201" s="723" t="s">
        <v>334</v>
      </c>
      <c r="P201" s="723"/>
      <c r="Q201" s="723"/>
      <c r="R201" s="723"/>
    </row>
    <row r="202" spans="1:19" ht="2.4" customHeight="1" thickBot="1" x14ac:dyDescent="0.3">
      <c r="A202" s="373"/>
      <c r="B202" s="373"/>
      <c r="C202" s="373"/>
      <c r="D202" s="373"/>
      <c r="E202" s="373"/>
      <c r="F202" s="373"/>
      <c r="M202" s="373"/>
      <c r="N202" s="373"/>
      <c r="O202" s="373"/>
      <c r="P202" s="373"/>
      <c r="Q202" s="373"/>
      <c r="R202" s="373"/>
    </row>
    <row r="203" spans="1:19" ht="24.6" thickBot="1" x14ac:dyDescent="0.3">
      <c r="A203" s="9" t="s">
        <v>67</v>
      </c>
      <c r="B203" s="10"/>
      <c r="C203" s="10"/>
      <c r="D203" s="10" t="s">
        <v>335</v>
      </c>
      <c r="E203" s="10" t="s">
        <v>336</v>
      </c>
      <c r="F203" s="11" t="s">
        <v>337</v>
      </c>
      <c r="M203" s="9" t="s">
        <v>68</v>
      </c>
      <c r="N203" s="10"/>
      <c r="O203" s="10"/>
      <c r="P203" s="10" t="s">
        <v>340</v>
      </c>
      <c r="Q203" s="10" t="s">
        <v>341</v>
      </c>
      <c r="R203" s="11" t="s">
        <v>319</v>
      </c>
    </row>
    <row r="204" spans="1:19" x14ac:dyDescent="0.25">
      <c r="A204" s="12" t="s">
        <v>130</v>
      </c>
      <c r="B204" s="13"/>
      <c r="C204" s="13"/>
      <c r="D204" s="13">
        <v>-257.88918267000003</v>
      </c>
      <c r="E204" s="13">
        <v>31.015442781912505</v>
      </c>
      <c r="F204" s="14">
        <v>-226.87373988808753</v>
      </c>
      <c r="M204" s="12" t="s">
        <v>118</v>
      </c>
      <c r="N204" s="13"/>
      <c r="O204" s="13"/>
      <c r="P204" s="13">
        <f>+D204</f>
        <v>-257.88918267000003</v>
      </c>
      <c r="Q204" s="13">
        <f t="shared" ref="Q204:R204" si="48">+E204</f>
        <v>31.015442781912505</v>
      </c>
      <c r="R204" s="14">
        <f t="shared" si="48"/>
        <v>-226.87373988808753</v>
      </c>
    </row>
    <row r="205" spans="1:19" x14ac:dyDescent="0.25">
      <c r="A205" s="15" t="s">
        <v>342</v>
      </c>
      <c r="B205" s="16"/>
      <c r="C205" s="16"/>
      <c r="D205" s="16">
        <v>-47.1</v>
      </c>
      <c r="E205" s="16">
        <v>12.499999999999998</v>
      </c>
      <c r="F205" s="17">
        <v>-34.6</v>
      </c>
      <c r="M205" s="15" t="s">
        <v>342</v>
      </c>
      <c r="N205" s="16"/>
      <c r="O205" s="16"/>
      <c r="P205" s="16">
        <f t="shared" ref="P205:P210" si="49">+D205</f>
        <v>-47.1</v>
      </c>
      <c r="Q205" s="16">
        <f t="shared" ref="Q205:Q210" si="50">+E205</f>
        <v>12.499999999999998</v>
      </c>
      <c r="R205" s="17">
        <f t="shared" ref="R205:R210" si="51">+F205</f>
        <v>-34.6</v>
      </c>
    </row>
    <row r="206" spans="1:19" x14ac:dyDescent="0.25">
      <c r="A206" s="15" t="s">
        <v>343</v>
      </c>
      <c r="B206" s="16"/>
      <c r="C206" s="16"/>
      <c r="D206" s="16">
        <v>-210.78918267</v>
      </c>
      <c r="E206" s="16">
        <v>18.258952390000001</v>
      </c>
      <c r="F206" s="17">
        <v>-192.53023028000001</v>
      </c>
      <c r="M206" s="15" t="s">
        <v>343</v>
      </c>
      <c r="N206" s="16"/>
      <c r="O206" s="16"/>
      <c r="P206" s="16">
        <f t="shared" si="49"/>
        <v>-210.78918267</v>
      </c>
      <c r="Q206" s="16">
        <f t="shared" si="50"/>
        <v>18.258952390000001</v>
      </c>
      <c r="R206" s="17">
        <f t="shared" si="51"/>
        <v>-192.53023028000001</v>
      </c>
    </row>
    <row r="207" spans="1:19" x14ac:dyDescent="0.25">
      <c r="A207" s="18" t="s">
        <v>131</v>
      </c>
      <c r="B207" s="19"/>
      <c r="C207" s="19"/>
      <c r="D207" s="19">
        <v>-1.2212261419107999</v>
      </c>
      <c r="E207" s="643">
        <v>0</v>
      </c>
      <c r="F207" s="21">
        <v>-1.2212261419107999</v>
      </c>
      <c r="M207" s="18" t="s">
        <v>148</v>
      </c>
      <c r="N207" s="19"/>
      <c r="O207" s="19"/>
      <c r="P207" s="19">
        <f t="shared" si="49"/>
        <v>-1.2212261419107999</v>
      </c>
      <c r="Q207" s="20">
        <f t="shared" si="50"/>
        <v>0</v>
      </c>
      <c r="R207" s="21">
        <f t="shared" si="51"/>
        <v>-1.2212261419107999</v>
      </c>
    </row>
    <row r="208" spans="1:19" x14ac:dyDescent="0.25">
      <c r="A208" s="18" t="s">
        <v>128</v>
      </c>
      <c r="B208" s="19"/>
      <c r="C208" s="19"/>
      <c r="D208" s="19">
        <v>-22.95512196</v>
      </c>
      <c r="E208" s="19">
        <v>2.5052393299999998</v>
      </c>
      <c r="F208" s="21">
        <v>-20.449882630000001</v>
      </c>
      <c r="M208" s="18" t="s">
        <v>119</v>
      </c>
      <c r="N208" s="19"/>
      <c r="O208" s="19"/>
      <c r="P208" s="19">
        <f t="shared" si="49"/>
        <v>-22.95512196</v>
      </c>
      <c r="Q208" s="19">
        <f t="shared" si="50"/>
        <v>2.5052393299999998</v>
      </c>
      <c r="R208" s="21">
        <f t="shared" si="51"/>
        <v>-20.449882630000001</v>
      </c>
    </row>
    <row r="209" spans="1:18" ht="12.6" thickBot="1" x14ac:dyDescent="0.3">
      <c r="A209" s="22" t="s">
        <v>349</v>
      </c>
      <c r="B209" s="23"/>
      <c r="C209" s="23"/>
      <c r="D209" s="23">
        <v>-21.254956500000002</v>
      </c>
      <c r="E209" s="23">
        <v>35.687296439999997</v>
      </c>
      <c r="F209" s="24">
        <v>15.432339939999995</v>
      </c>
      <c r="M209" s="22" t="s">
        <v>344</v>
      </c>
      <c r="N209" s="23"/>
      <c r="O209" s="23"/>
      <c r="P209" s="23">
        <f t="shared" si="49"/>
        <v>-21.254956500000002</v>
      </c>
      <c r="Q209" s="23">
        <f t="shared" si="50"/>
        <v>35.687296439999997</v>
      </c>
      <c r="R209" s="24">
        <f t="shared" si="51"/>
        <v>15.432339939999995</v>
      </c>
    </row>
    <row r="210" spans="1:18" ht="12.6" thickBot="1" x14ac:dyDescent="0.3">
      <c r="A210" s="27" t="s">
        <v>350</v>
      </c>
      <c r="B210" s="27"/>
      <c r="C210" s="25"/>
      <c r="D210" s="26">
        <v>-303.32048727191079</v>
      </c>
      <c r="E210" s="26">
        <v>69.951488159999997</v>
      </c>
      <c r="F210" s="26">
        <v>-233.3689991119108</v>
      </c>
      <c r="M210" s="27" t="s">
        <v>345</v>
      </c>
      <c r="N210" s="27"/>
      <c r="O210" s="25"/>
      <c r="P210" s="26">
        <f t="shared" si="49"/>
        <v>-303.32048727191079</v>
      </c>
      <c r="Q210" s="26">
        <f t="shared" si="50"/>
        <v>69.951488159999997</v>
      </c>
      <c r="R210" s="26">
        <f t="shared" si="51"/>
        <v>-233.3689991119108</v>
      </c>
    </row>
    <row r="211" spans="1:18" ht="12.6" thickBot="1" x14ac:dyDescent="0.3"/>
    <row r="212" spans="1:18" x14ac:dyDescent="0.25">
      <c r="A212" s="55"/>
      <c r="B212" s="55"/>
      <c r="C212" s="723" t="s">
        <v>338</v>
      </c>
      <c r="D212" s="723"/>
      <c r="E212" s="723"/>
      <c r="F212" s="723"/>
      <c r="M212" s="55"/>
      <c r="N212" s="55"/>
      <c r="O212" s="723" t="s">
        <v>346</v>
      </c>
      <c r="P212" s="723"/>
      <c r="Q212" s="723"/>
      <c r="R212" s="723"/>
    </row>
    <row r="213" spans="1:18" ht="34.799999999999997" customHeight="1" thickBot="1" x14ac:dyDescent="0.3">
      <c r="A213" s="9" t="s">
        <v>67</v>
      </c>
      <c r="B213" s="10"/>
      <c r="C213" s="10"/>
      <c r="D213" s="10" t="s">
        <v>335</v>
      </c>
      <c r="E213" s="10" t="s">
        <v>336</v>
      </c>
      <c r="F213" s="11" t="s">
        <v>339</v>
      </c>
      <c r="M213" s="9" t="s">
        <v>68</v>
      </c>
      <c r="N213" s="10"/>
      <c r="O213" s="10"/>
      <c r="P213" s="10" t="s">
        <v>340</v>
      </c>
      <c r="Q213" s="10" t="s">
        <v>341</v>
      </c>
      <c r="R213" s="11" t="s">
        <v>347</v>
      </c>
    </row>
    <row r="214" spans="1:18" ht="14.4" customHeight="1" x14ac:dyDescent="0.25">
      <c r="A214" s="12" t="s">
        <v>130</v>
      </c>
      <c r="B214" s="13"/>
      <c r="C214" s="13"/>
      <c r="D214" s="13">
        <v>-389.09349486999997</v>
      </c>
      <c r="E214" s="13">
        <v>437.40872905999998</v>
      </c>
      <c r="F214" s="14">
        <v>48.315234190000012</v>
      </c>
      <c r="M214" s="12" t="s">
        <v>118</v>
      </c>
      <c r="N214" s="13"/>
      <c r="O214" s="13"/>
      <c r="P214" s="13">
        <f>+D214</f>
        <v>-389.09349486999997</v>
      </c>
      <c r="Q214" s="13">
        <f t="shared" ref="Q214:R214" si="52">+E214</f>
        <v>437.40872905999998</v>
      </c>
      <c r="R214" s="14">
        <f t="shared" si="52"/>
        <v>48.315234190000012</v>
      </c>
    </row>
    <row r="215" spans="1:18" ht="14.4" customHeight="1" x14ac:dyDescent="0.25">
      <c r="A215" s="15" t="s">
        <v>342</v>
      </c>
      <c r="B215" s="16"/>
      <c r="C215" s="16"/>
      <c r="D215" s="644">
        <v>-4.7</v>
      </c>
      <c r="E215" s="645">
        <v>0</v>
      </c>
      <c r="F215" s="646">
        <v>-4.7</v>
      </c>
      <c r="M215" s="15" t="s">
        <v>342</v>
      </c>
      <c r="N215" s="16"/>
      <c r="O215" s="16"/>
      <c r="P215" s="644">
        <f t="shared" ref="P215:P222" si="53">+D215</f>
        <v>-4.7</v>
      </c>
      <c r="Q215" s="645">
        <f t="shared" ref="Q215:Q222" si="54">+E215</f>
        <v>0</v>
      </c>
      <c r="R215" s="646">
        <f t="shared" ref="R215:R222" si="55">+F215</f>
        <v>-4.7</v>
      </c>
    </row>
    <row r="216" spans="1:18" ht="14.4" customHeight="1" x14ac:dyDescent="0.25">
      <c r="A216" s="15" t="s">
        <v>343</v>
      </c>
      <c r="B216" s="16"/>
      <c r="C216" s="16"/>
      <c r="D216" s="647">
        <v>-384.39349486999998</v>
      </c>
      <c r="E216" s="647">
        <v>437.40872905999998</v>
      </c>
      <c r="F216" s="648">
        <v>53.015234190000001</v>
      </c>
      <c r="M216" s="15" t="s">
        <v>343</v>
      </c>
      <c r="N216" s="16"/>
      <c r="O216" s="16"/>
      <c r="P216" s="647">
        <f t="shared" si="53"/>
        <v>-384.39349486999998</v>
      </c>
      <c r="Q216" s="647">
        <f t="shared" si="54"/>
        <v>437.40872905999998</v>
      </c>
      <c r="R216" s="648">
        <f t="shared" si="55"/>
        <v>53.015234190000001</v>
      </c>
    </row>
    <row r="217" spans="1:18" ht="14.4" customHeight="1" x14ac:dyDescent="0.25">
      <c r="A217" s="18" t="s">
        <v>131</v>
      </c>
      <c r="B217" s="19"/>
      <c r="C217" s="19"/>
      <c r="D217" s="19">
        <v>-1530.7132565353195</v>
      </c>
      <c r="E217" s="19">
        <v>1423.8173076170992</v>
      </c>
      <c r="F217" s="21">
        <v>-106.89594891822026</v>
      </c>
      <c r="M217" s="18" t="s">
        <v>148</v>
      </c>
      <c r="N217" s="19"/>
      <c r="O217" s="19"/>
      <c r="P217" s="19">
        <f t="shared" si="53"/>
        <v>-1530.7132565353195</v>
      </c>
      <c r="Q217" s="19">
        <f t="shared" si="54"/>
        <v>1423.8173076170992</v>
      </c>
      <c r="R217" s="21">
        <f t="shared" si="55"/>
        <v>-106.89594891822026</v>
      </c>
    </row>
    <row r="218" spans="1:18" ht="14.4" customHeight="1" x14ac:dyDescent="0.25">
      <c r="A218" s="15" t="s">
        <v>351</v>
      </c>
      <c r="B218" s="16"/>
      <c r="C218" s="16"/>
      <c r="D218" s="644">
        <v>-1445.60482114622</v>
      </c>
      <c r="E218" s="16">
        <v>1414.6440608812752</v>
      </c>
      <c r="F218" s="646">
        <v>-30.960760264944838</v>
      </c>
      <c r="M218" s="15" t="s">
        <v>348</v>
      </c>
      <c r="N218" s="16"/>
      <c r="O218" s="16"/>
      <c r="P218" s="644">
        <f t="shared" si="53"/>
        <v>-1445.60482114622</v>
      </c>
      <c r="Q218" s="16">
        <f t="shared" si="54"/>
        <v>1414.6440608812752</v>
      </c>
      <c r="R218" s="646">
        <f t="shared" si="55"/>
        <v>-30.960760264944838</v>
      </c>
    </row>
    <row r="219" spans="1:18" ht="15" customHeight="1" x14ac:dyDescent="0.25">
      <c r="A219" s="15" t="s">
        <v>125</v>
      </c>
      <c r="B219" s="16"/>
      <c r="C219" s="16"/>
      <c r="D219" s="647">
        <v>-85.108435389099441</v>
      </c>
      <c r="E219" s="16">
        <v>9.1732467358240228</v>
      </c>
      <c r="F219" s="648">
        <v>-75.935188653275418</v>
      </c>
      <c r="M219" s="15" t="s">
        <v>115</v>
      </c>
      <c r="N219" s="16"/>
      <c r="O219" s="16"/>
      <c r="P219" s="647">
        <f t="shared" si="53"/>
        <v>-85.108435389099441</v>
      </c>
      <c r="Q219" s="16">
        <f t="shared" si="54"/>
        <v>9.1732467358240228</v>
      </c>
      <c r="R219" s="648">
        <f t="shared" si="55"/>
        <v>-75.935188653275418</v>
      </c>
    </row>
    <row r="220" spans="1:18" ht="15" customHeight="1" x14ac:dyDescent="0.25">
      <c r="A220" s="18" t="s">
        <v>128</v>
      </c>
      <c r="B220" s="19"/>
      <c r="C220" s="19"/>
      <c r="D220" s="19">
        <v>-2.8953575099999997</v>
      </c>
      <c r="E220" s="643">
        <v>0</v>
      </c>
      <c r="F220" s="21">
        <v>-2.8953575099999997</v>
      </c>
      <c r="M220" s="18" t="s">
        <v>119</v>
      </c>
      <c r="N220" s="19"/>
      <c r="O220" s="19"/>
      <c r="P220" s="19">
        <f t="shared" si="53"/>
        <v>-2.8953575099999997</v>
      </c>
      <c r="Q220" s="643">
        <f t="shared" si="54"/>
        <v>0</v>
      </c>
      <c r="R220" s="21">
        <f t="shared" si="55"/>
        <v>-2.8953575099999997</v>
      </c>
    </row>
    <row r="221" spans="1:18" ht="15" customHeight="1" thickBot="1" x14ac:dyDescent="0.3">
      <c r="A221" s="22" t="s">
        <v>349</v>
      </c>
      <c r="B221" s="23"/>
      <c r="C221" s="23"/>
      <c r="D221" s="23">
        <v>-585.01533352000001</v>
      </c>
      <c r="E221" s="23">
        <v>38.9</v>
      </c>
      <c r="F221" s="24">
        <v>-546.11533352000004</v>
      </c>
      <c r="M221" s="22" t="s">
        <v>344</v>
      </c>
      <c r="N221" s="23"/>
      <c r="O221" s="23"/>
      <c r="P221" s="23">
        <f t="shared" si="53"/>
        <v>-585.01533352000001</v>
      </c>
      <c r="Q221" s="23">
        <f t="shared" si="54"/>
        <v>38.9</v>
      </c>
      <c r="R221" s="24">
        <f t="shared" si="55"/>
        <v>-546.11533352000004</v>
      </c>
    </row>
    <row r="222" spans="1:18" ht="15" customHeight="1" thickBot="1" x14ac:dyDescent="0.3">
      <c r="A222" s="27" t="s">
        <v>350</v>
      </c>
      <c r="B222" s="27"/>
      <c r="C222" s="25"/>
      <c r="D222" s="25">
        <v>-2507.7174424353198</v>
      </c>
      <c r="E222" s="25">
        <v>1900.1260366770994</v>
      </c>
      <c r="F222" s="26">
        <v>-607.59140575822039</v>
      </c>
      <c r="M222" s="27" t="s">
        <v>345</v>
      </c>
      <c r="N222" s="27"/>
      <c r="O222" s="25"/>
      <c r="P222" s="25">
        <f t="shared" si="53"/>
        <v>-2507.7174424353198</v>
      </c>
      <c r="Q222" s="25">
        <f t="shared" si="54"/>
        <v>1900.1260366770994</v>
      </c>
      <c r="R222" s="26">
        <f t="shared" si="55"/>
        <v>-607.59140575822039</v>
      </c>
    </row>
    <row r="223" spans="1:18" x14ac:dyDescent="0.25">
      <c r="A223" s="34" t="s">
        <v>53</v>
      </c>
      <c r="M223" s="34" t="str">
        <f>+A223</f>
        <v>*Incluye el pago de la inversión acordada en 2022 y abonada en enero de 2023</v>
      </c>
    </row>
  </sheetData>
  <mergeCells count="36">
    <mergeCell ref="C212:F212"/>
    <mergeCell ref="O212:R212"/>
    <mergeCell ref="Q178:S178"/>
    <mergeCell ref="C201:F201"/>
    <mergeCell ref="O201:R201"/>
    <mergeCell ref="C161:G161"/>
    <mergeCell ref="O161:S161"/>
    <mergeCell ref="A178:A179"/>
    <mergeCell ref="B178:D178"/>
    <mergeCell ref="E178:G178"/>
    <mergeCell ref="M178:M179"/>
    <mergeCell ref="N178:P178"/>
    <mergeCell ref="B72:D72"/>
    <mergeCell ref="N72:P72"/>
    <mergeCell ref="B83:D83"/>
    <mergeCell ref="N83:P83"/>
    <mergeCell ref="B140:F140"/>
    <mergeCell ref="N140:R140"/>
    <mergeCell ref="B98:C98"/>
    <mergeCell ref="D98:E98"/>
    <mergeCell ref="N98:O98"/>
    <mergeCell ref="P98:Q98"/>
    <mergeCell ref="N96:R96"/>
    <mergeCell ref="B40:G40"/>
    <mergeCell ref="N40:S40"/>
    <mergeCell ref="N49:S49"/>
    <mergeCell ref="B61:D61"/>
    <mergeCell ref="E61:G61"/>
    <mergeCell ref="N61:P61"/>
    <mergeCell ref="Q61:S61"/>
    <mergeCell ref="B49:G49"/>
    <mergeCell ref="B1:G1"/>
    <mergeCell ref="N1:S1"/>
    <mergeCell ref="B19:G19"/>
    <mergeCell ref="N19:S19"/>
    <mergeCell ref="N28:S28"/>
  </mergeCells>
  <printOptions horizontalCentered="1"/>
  <pageMargins left="0" right="0" top="0.15748031496062992" bottom="0.15748031496062992" header="0" footer="0"/>
  <pageSetup paperSize="9" scale="77" orientation="landscape" horizontalDpi="4294967295" verticalDpi="4294967295" r:id="rId1"/>
  <rowBreaks count="4" manualBreakCount="4">
    <brk id="48" max="6" man="1"/>
    <brk id="95" max="6" man="1"/>
    <brk id="160" max="6" man="1"/>
    <brk id="21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E1A7-E663-44A8-91C5-E74562B6CB7F}">
  <dimension ref="A1:V115"/>
  <sheetViews>
    <sheetView topLeftCell="A98" zoomScaleNormal="100" workbookViewId="0">
      <selection activeCell="D124" sqref="D124"/>
    </sheetView>
  </sheetViews>
  <sheetFormatPr baseColWidth="10" defaultRowHeight="12" x14ac:dyDescent="0.25"/>
  <cols>
    <col min="1" max="1" width="35.5546875" style="34" customWidth="1"/>
    <col min="2" max="2" width="11.5546875" style="34"/>
    <col min="3" max="3" width="11.5546875" style="34" customWidth="1"/>
    <col min="4" max="12" width="11.5546875" style="34"/>
    <col min="13" max="13" width="35.88671875" style="34" customWidth="1"/>
    <col min="14" max="16384" width="11.5546875" style="34"/>
  </cols>
  <sheetData>
    <row r="1" spans="1:19" x14ac:dyDescent="0.25">
      <c r="A1" s="33"/>
      <c r="B1" s="733" t="s">
        <v>352</v>
      </c>
      <c r="C1" s="733"/>
      <c r="D1" s="733"/>
      <c r="M1" s="33"/>
      <c r="N1" s="733" t="s">
        <v>374</v>
      </c>
      <c r="O1" s="733"/>
      <c r="P1" s="733"/>
    </row>
    <row r="2" spans="1:19" ht="12.6" thickBot="1" x14ac:dyDescent="0.3">
      <c r="A2" s="35"/>
      <c r="B2" s="36"/>
      <c r="C2" s="36"/>
      <c r="D2" s="36"/>
      <c r="M2" s="35"/>
      <c r="N2" s="36"/>
      <c r="O2" s="36"/>
      <c r="P2" s="36"/>
    </row>
    <row r="3" spans="1:19" ht="12.6" thickBot="1" x14ac:dyDescent="0.3">
      <c r="A3" s="37" t="s">
        <v>67</v>
      </c>
      <c r="B3" s="38">
        <v>2022</v>
      </c>
      <c r="C3" s="39">
        <v>2023</v>
      </c>
      <c r="D3" s="38" t="s">
        <v>1</v>
      </c>
      <c r="M3" s="37" t="s">
        <v>68</v>
      </c>
      <c r="N3" s="38">
        <v>2022</v>
      </c>
      <c r="O3" s="39">
        <v>2023</v>
      </c>
      <c r="P3" s="38" t="s">
        <v>1</v>
      </c>
    </row>
    <row r="4" spans="1:19" x14ac:dyDescent="0.25">
      <c r="A4" s="40" t="s">
        <v>57</v>
      </c>
      <c r="B4" s="41">
        <v>31432.886999999999</v>
      </c>
      <c r="C4" s="42">
        <v>33356.995999999999</v>
      </c>
      <c r="D4" s="43">
        <v>6.1213244586792115E-2</v>
      </c>
      <c r="M4" s="40" t="s">
        <v>6</v>
      </c>
      <c r="N4" s="41">
        <f>+B4</f>
        <v>31432.886999999999</v>
      </c>
      <c r="O4" s="42">
        <f t="shared" ref="O4:P12" si="0">+C4</f>
        <v>33356.995999999999</v>
      </c>
      <c r="P4" s="43">
        <f t="shared" si="0"/>
        <v>6.1213244586792115E-2</v>
      </c>
    </row>
    <row r="5" spans="1:19" x14ac:dyDescent="0.25">
      <c r="A5" s="40" t="s">
        <v>3</v>
      </c>
      <c r="B5" s="41">
        <v>1388.6757264246191</v>
      </c>
      <c r="C5" s="42">
        <v>1442.0626295191714</v>
      </c>
      <c r="D5" s="43">
        <v>3.8444470569098055E-2</v>
      </c>
      <c r="M5" s="40" t="s">
        <v>3</v>
      </c>
      <c r="N5" s="41">
        <f t="shared" ref="N5:N12" si="1">+B5</f>
        <v>1388.6757264246191</v>
      </c>
      <c r="O5" s="42">
        <f t="shared" si="0"/>
        <v>1442.0626295191714</v>
      </c>
      <c r="P5" s="43">
        <f t="shared" si="0"/>
        <v>3.8444470569098055E-2</v>
      </c>
    </row>
    <row r="6" spans="1:19" x14ac:dyDescent="0.25">
      <c r="A6" s="44" t="s">
        <v>353</v>
      </c>
      <c r="B6" s="45">
        <v>4.4179070361071805E-2</v>
      </c>
      <c r="C6" s="46">
        <v>4.3231189928468722E-2</v>
      </c>
      <c r="D6" s="32"/>
      <c r="M6" s="44" t="s">
        <v>375</v>
      </c>
      <c r="N6" s="45">
        <f t="shared" si="1"/>
        <v>4.4179070361071805E-2</v>
      </c>
      <c r="O6" s="46">
        <f t="shared" si="0"/>
        <v>4.3231189928468722E-2</v>
      </c>
      <c r="P6" s="32"/>
    </row>
    <row r="7" spans="1:19" x14ac:dyDescent="0.25">
      <c r="A7" s="40" t="s">
        <v>4</v>
      </c>
      <c r="B7" s="41">
        <v>844.39172642461926</v>
      </c>
      <c r="C7" s="42">
        <v>960.04096056917126</v>
      </c>
      <c r="D7" s="43">
        <v>0.13696159084154202</v>
      </c>
      <c r="M7" s="40" t="s">
        <v>4</v>
      </c>
      <c r="N7" s="41">
        <f t="shared" si="1"/>
        <v>844.39172642461926</v>
      </c>
      <c r="O7" s="42">
        <f t="shared" si="0"/>
        <v>960.04096056917126</v>
      </c>
      <c r="P7" s="43">
        <f t="shared" si="0"/>
        <v>0.13696159084154202</v>
      </c>
    </row>
    <row r="8" spans="1:19" x14ac:dyDescent="0.25">
      <c r="A8" s="44" t="s">
        <v>354</v>
      </c>
      <c r="B8" s="45">
        <v>2.6863320776886301E-2</v>
      </c>
      <c r="C8" s="46">
        <v>2.8780797904258863E-2</v>
      </c>
      <c r="D8" s="32"/>
      <c r="M8" s="44" t="s">
        <v>375</v>
      </c>
      <c r="N8" s="45">
        <f t="shared" si="1"/>
        <v>2.6863320776886301E-2</v>
      </c>
      <c r="O8" s="46">
        <f t="shared" si="0"/>
        <v>2.8780797904258863E-2</v>
      </c>
      <c r="P8" s="32"/>
    </row>
    <row r="9" spans="1:19" x14ac:dyDescent="0.25">
      <c r="A9" s="40" t="s">
        <v>355</v>
      </c>
      <c r="B9" s="41">
        <v>350.37177013461928</v>
      </c>
      <c r="C9" s="42">
        <v>433.89323957348392</v>
      </c>
      <c r="D9" s="43">
        <v>0.23837956296186236</v>
      </c>
      <c r="M9" s="40" t="s">
        <v>11</v>
      </c>
      <c r="N9" s="41">
        <f t="shared" si="1"/>
        <v>350.37177013461928</v>
      </c>
      <c r="O9" s="42">
        <f t="shared" si="0"/>
        <v>433.89323957348392</v>
      </c>
      <c r="P9" s="43">
        <f t="shared" si="0"/>
        <v>0.23837956296186236</v>
      </c>
    </row>
    <row r="10" spans="1:19" x14ac:dyDescent="0.25">
      <c r="A10" s="44" t="s">
        <v>354</v>
      </c>
      <c r="B10" s="45">
        <v>1.1146662097395612E-2</v>
      </c>
      <c r="C10" s="46">
        <v>1.3007563378113663E-2</v>
      </c>
      <c r="D10" s="32"/>
      <c r="M10" s="44" t="s">
        <v>375</v>
      </c>
      <c r="N10" s="45">
        <f t="shared" si="1"/>
        <v>1.1146662097395612E-2</v>
      </c>
      <c r="O10" s="46">
        <f t="shared" si="0"/>
        <v>1.3007563378113663E-2</v>
      </c>
      <c r="P10" s="32"/>
    </row>
    <row r="11" spans="1:19" x14ac:dyDescent="0.25">
      <c r="A11" s="40" t="s">
        <v>356</v>
      </c>
      <c r="B11" s="41">
        <v>66083.784686669998</v>
      </c>
      <c r="C11" s="42">
        <v>70624.899999999994</v>
      </c>
      <c r="D11" s="43">
        <v>6.871754296248711E-2</v>
      </c>
      <c r="M11" s="40" t="s">
        <v>376</v>
      </c>
      <c r="N11" s="41">
        <f t="shared" si="1"/>
        <v>66083.784686669998</v>
      </c>
      <c r="O11" s="42">
        <f t="shared" si="0"/>
        <v>70624.899999999994</v>
      </c>
      <c r="P11" s="43">
        <f t="shared" si="0"/>
        <v>6.871754296248711E-2</v>
      </c>
    </row>
    <row r="12" spans="1:19" ht="12.6" thickBot="1" x14ac:dyDescent="0.3">
      <c r="A12" s="47" t="s">
        <v>357</v>
      </c>
      <c r="B12" s="48">
        <v>23.052140382059775</v>
      </c>
      <c r="C12" s="49">
        <v>23.23795369169498</v>
      </c>
      <c r="D12" s="50"/>
      <c r="M12" s="47" t="s">
        <v>377</v>
      </c>
      <c r="N12" s="48">
        <f t="shared" si="1"/>
        <v>23.052140382059775</v>
      </c>
      <c r="O12" s="49">
        <f t="shared" si="0"/>
        <v>23.23795369169498</v>
      </c>
      <c r="P12" s="50"/>
    </row>
    <row r="14" spans="1:19" ht="14.4" customHeight="1" x14ac:dyDescent="0.25">
      <c r="A14" s="33"/>
      <c r="B14" s="733" t="s">
        <v>3</v>
      </c>
      <c r="C14" s="733"/>
      <c r="D14" s="733"/>
      <c r="E14" s="733" t="s">
        <v>65</v>
      </c>
      <c r="F14" s="733"/>
      <c r="G14" s="733"/>
      <c r="M14" s="33"/>
      <c r="N14" s="733" t="s">
        <v>3</v>
      </c>
      <c r="O14" s="733"/>
      <c r="P14" s="733"/>
      <c r="Q14" s="733" t="s">
        <v>11</v>
      </c>
      <c r="R14" s="733"/>
      <c r="S14" s="733"/>
    </row>
    <row r="15" spans="1:19" ht="4.8" customHeight="1" thickBot="1" x14ac:dyDescent="0.3">
      <c r="A15" s="35"/>
      <c r="B15" s="36"/>
      <c r="C15" s="36"/>
      <c r="D15" s="36"/>
      <c r="E15" s="36"/>
      <c r="F15" s="36"/>
      <c r="G15" s="36"/>
      <c r="M15" s="35"/>
      <c r="N15" s="36"/>
      <c r="O15" s="36"/>
      <c r="P15" s="36"/>
      <c r="Q15" s="36"/>
      <c r="R15" s="36"/>
      <c r="S15" s="36"/>
    </row>
    <row r="16" spans="1:19" ht="12.6" thickBot="1" x14ac:dyDescent="0.3">
      <c r="A16" s="37" t="s">
        <v>67</v>
      </c>
      <c r="B16" s="38">
        <v>2022</v>
      </c>
      <c r="C16" s="39">
        <v>2023</v>
      </c>
      <c r="D16" s="38" t="s">
        <v>1</v>
      </c>
      <c r="E16" s="38">
        <v>2022</v>
      </c>
      <c r="F16" s="39">
        <v>2023</v>
      </c>
      <c r="G16" s="38" t="s">
        <v>1</v>
      </c>
      <c r="M16" s="37" t="s">
        <v>68</v>
      </c>
      <c r="N16" s="38">
        <v>2022</v>
      </c>
      <c r="O16" s="39">
        <v>2023</v>
      </c>
      <c r="P16" s="38" t="s">
        <v>1</v>
      </c>
      <c r="Q16" s="38">
        <v>2022</v>
      </c>
      <c r="R16" s="39">
        <v>2023</v>
      </c>
      <c r="S16" s="38" t="s">
        <v>1</v>
      </c>
    </row>
    <row r="17" spans="1:19" x14ac:dyDescent="0.25">
      <c r="A17" s="40" t="s">
        <v>358</v>
      </c>
      <c r="B17" s="41">
        <v>1116.8017264246191</v>
      </c>
      <c r="C17" s="42">
        <v>1149.7896295191717</v>
      </c>
      <c r="D17" s="43">
        <v>2.9537833183837847E-2</v>
      </c>
      <c r="E17" s="41">
        <v>239.22177013461933</v>
      </c>
      <c r="F17" s="42">
        <v>314.4474601534842</v>
      </c>
      <c r="G17" s="43">
        <v>0.31446005092484874</v>
      </c>
      <c r="M17" s="40" t="s">
        <v>378</v>
      </c>
      <c r="N17" s="41">
        <f>+B17</f>
        <v>1116.8017264246191</v>
      </c>
      <c r="O17" s="42">
        <f t="shared" ref="O17:S23" si="2">+C17</f>
        <v>1149.7896295191717</v>
      </c>
      <c r="P17" s="43">
        <f t="shared" si="2"/>
        <v>2.9537833183837847E-2</v>
      </c>
      <c r="Q17" s="41">
        <f t="shared" si="2"/>
        <v>239.22177013461933</v>
      </c>
      <c r="R17" s="42">
        <f t="shared" si="2"/>
        <v>314.4474601534842</v>
      </c>
      <c r="S17" s="43">
        <f t="shared" si="2"/>
        <v>0.31446005092484874</v>
      </c>
    </row>
    <row r="18" spans="1:19" x14ac:dyDescent="0.25">
      <c r="A18" s="29" t="s">
        <v>359</v>
      </c>
      <c r="B18" s="30">
        <v>461.86199999999945</v>
      </c>
      <c r="C18" s="31">
        <v>546.27228710999702</v>
      </c>
      <c r="D18" s="32">
        <v>0.18276084005611559</v>
      </c>
      <c r="E18" s="30">
        <v>260.32499999999948</v>
      </c>
      <c r="F18" s="31">
        <v>302.79540795999702</v>
      </c>
      <c r="G18" s="32">
        <v>0.16314379318159089</v>
      </c>
      <c r="M18" s="29" t="s">
        <v>359</v>
      </c>
      <c r="N18" s="30">
        <f t="shared" ref="N18:N23" si="3">+B18</f>
        <v>461.86199999999945</v>
      </c>
      <c r="O18" s="31">
        <f t="shared" si="2"/>
        <v>546.27228710999702</v>
      </c>
      <c r="P18" s="32">
        <f t="shared" si="2"/>
        <v>0.18276084005611559</v>
      </c>
      <c r="Q18" s="30">
        <f t="shared" si="2"/>
        <v>260.32499999999948</v>
      </c>
      <c r="R18" s="31">
        <f t="shared" si="2"/>
        <v>302.79540795999702</v>
      </c>
      <c r="S18" s="32">
        <f t="shared" si="2"/>
        <v>0.16314379318159089</v>
      </c>
    </row>
    <row r="19" spans="1:19" x14ac:dyDescent="0.25">
      <c r="A19" s="29" t="s">
        <v>360</v>
      </c>
      <c r="B19" s="30">
        <v>640.98873101000049</v>
      </c>
      <c r="C19" s="31">
        <v>597.25622585999861</v>
      </c>
      <c r="D19" s="32">
        <v>-6.8226636498106563E-2</v>
      </c>
      <c r="E19" s="30">
        <v>185.99100000000047</v>
      </c>
      <c r="F19" s="31">
        <v>180.35460261999998</v>
      </c>
      <c r="G19" s="32">
        <v>-3.0304678075823377E-2</v>
      </c>
      <c r="M19" s="29" t="s">
        <v>379</v>
      </c>
      <c r="N19" s="30">
        <f t="shared" si="3"/>
        <v>640.98873101000049</v>
      </c>
      <c r="O19" s="31">
        <f t="shared" si="2"/>
        <v>597.25622585999861</v>
      </c>
      <c r="P19" s="32">
        <f t="shared" si="2"/>
        <v>-6.8226636498106563E-2</v>
      </c>
      <c r="Q19" s="30">
        <f t="shared" si="2"/>
        <v>185.99100000000047</v>
      </c>
      <c r="R19" s="31">
        <f t="shared" si="2"/>
        <v>180.35460261999998</v>
      </c>
      <c r="S19" s="32">
        <f t="shared" si="2"/>
        <v>-3.0304678075823377E-2</v>
      </c>
    </row>
    <row r="20" spans="1:19" x14ac:dyDescent="0.25">
      <c r="A20" s="29" t="s">
        <v>361</v>
      </c>
      <c r="B20" s="30">
        <v>102.9740125000001</v>
      </c>
      <c r="C20" s="31">
        <v>93.620779910000195</v>
      </c>
      <c r="D20" s="32">
        <v>-9.0831000588618371E-2</v>
      </c>
      <c r="E20" s="30">
        <v>34.401000000000103</v>
      </c>
      <c r="F20" s="31">
        <v>37.44815445000026</v>
      </c>
      <c r="G20" s="32">
        <v>8.8577496293716695E-2</v>
      </c>
      <c r="M20" s="29" t="s">
        <v>380</v>
      </c>
      <c r="N20" s="30">
        <f t="shared" si="3"/>
        <v>102.9740125000001</v>
      </c>
      <c r="O20" s="31">
        <f t="shared" si="2"/>
        <v>93.620779910000195</v>
      </c>
      <c r="P20" s="32">
        <f t="shared" si="2"/>
        <v>-9.0831000588618371E-2</v>
      </c>
      <c r="Q20" s="30">
        <f t="shared" si="2"/>
        <v>34.401000000000103</v>
      </c>
      <c r="R20" s="31">
        <f t="shared" si="2"/>
        <v>37.44815445000026</v>
      </c>
      <c r="S20" s="32">
        <f t="shared" si="2"/>
        <v>8.8577496293716695E-2</v>
      </c>
    </row>
    <row r="21" spans="1:19" x14ac:dyDescent="0.25">
      <c r="A21" s="29" t="s">
        <v>362</v>
      </c>
      <c r="B21" s="30">
        <v>-89.023017085380843</v>
      </c>
      <c r="C21" s="31">
        <v>-87.359663360824015</v>
      </c>
      <c r="D21" s="32">
        <v>-1.8684535516938605E-2</v>
      </c>
      <c r="E21" s="30">
        <v>-241.49522986538071</v>
      </c>
      <c r="F21" s="31">
        <v>-206.15070487651309</v>
      </c>
      <c r="G21" s="32">
        <v>-0.14635703160087299</v>
      </c>
      <c r="M21" s="29" t="s">
        <v>381</v>
      </c>
      <c r="N21" s="30">
        <f t="shared" si="3"/>
        <v>-89.023017085380843</v>
      </c>
      <c r="O21" s="31">
        <f t="shared" si="2"/>
        <v>-87.359663360824015</v>
      </c>
      <c r="P21" s="32">
        <f t="shared" si="2"/>
        <v>-1.8684535516938605E-2</v>
      </c>
      <c r="Q21" s="30">
        <f t="shared" si="2"/>
        <v>-241.49522986538071</v>
      </c>
      <c r="R21" s="31">
        <f t="shared" si="2"/>
        <v>-206.15070487651309</v>
      </c>
      <c r="S21" s="32">
        <f t="shared" si="2"/>
        <v>-0.14635703160087299</v>
      </c>
    </row>
    <row r="22" spans="1:19" ht="12.6" thickBot="1" x14ac:dyDescent="0.3">
      <c r="A22" s="40" t="s">
        <v>363</v>
      </c>
      <c r="B22" s="51">
        <v>271.87399999999991</v>
      </c>
      <c r="C22" s="52">
        <v>292.27299999999974</v>
      </c>
      <c r="D22" s="53">
        <v>7.5031080574088804E-2</v>
      </c>
      <c r="E22" s="51">
        <v>111.14999999999995</v>
      </c>
      <c r="F22" s="52">
        <v>119.44577941999972</v>
      </c>
      <c r="G22" s="53">
        <v>7.4635892217721711E-2</v>
      </c>
      <c r="M22" s="40" t="s">
        <v>363</v>
      </c>
      <c r="N22" s="51">
        <f t="shared" si="3"/>
        <v>271.87399999999991</v>
      </c>
      <c r="O22" s="52">
        <f t="shared" si="2"/>
        <v>292.27299999999974</v>
      </c>
      <c r="P22" s="53">
        <f t="shared" si="2"/>
        <v>7.5031080574088804E-2</v>
      </c>
      <c r="Q22" s="51">
        <f t="shared" si="2"/>
        <v>111.14999999999995</v>
      </c>
      <c r="R22" s="52">
        <f t="shared" si="2"/>
        <v>119.44577941999972</v>
      </c>
      <c r="S22" s="53">
        <f t="shared" si="2"/>
        <v>7.4635892217721711E-2</v>
      </c>
    </row>
    <row r="23" spans="1:19" ht="12.6" thickBot="1" x14ac:dyDescent="0.3">
      <c r="A23" s="54" t="s">
        <v>86</v>
      </c>
      <c r="B23" s="51">
        <v>1388.6757264246191</v>
      </c>
      <c r="C23" s="52">
        <v>1442.0626295191714</v>
      </c>
      <c r="D23" s="53">
        <v>3.8444470569098055E-2</v>
      </c>
      <c r="E23" s="51">
        <v>350.37177013461928</v>
      </c>
      <c r="F23" s="52">
        <v>433.89323957348392</v>
      </c>
      <c r="G23" s="53">
        <v>0.23837956296186236</v>
      </c>
      <c r="M23" s="54" t="s">
        <v>86</v>
      </c>
      <c r="N23" s="51">
        <f t="shared" si="3"/>
        <v>1388.6757264246191</v>
      </c>
      <c r="O23" s="52">
        <f t="shared" si="2"/>
        <v>1442.0626295191714</v>
      </c>
      <c r="P23" s="53">
        <f t="shared" si="2"/>
        <v>3.8444470569098055E-2</v>
      </c>
      <c r="Q23" s="51">
        <f t="shared" si="2"/>
        <v>350.37177013461928</v>
      </c>
      <c r="R23" s="52">
        <f t="shared" si="2"/>
        <v>433.89323957348392</v>
      </c>
      <c r="S23" s="53">
        <f t="shared" si="2"/>
        <v>0.23837956296186236</v>
      </c>
    </row>
    <row r="25" spans="1:19" x14ac:dyDescent="0.25">
      <c r="A25" s="55"/>
      <c r="B25" s="734" t="s">
        <v>364</v>
      </c>
      <c r="C25" s="734"/>
      <c r="D25" s="734"/>
      <c r="E25" s="734"/>
      <c r="F25" s="734"/>
      <c r="G25" s="57"/>
      <c r="H25" s="57"/>
      <c r="M25" s="55"/>
      <c r="N25" s="734" t="s">
        <v>382</v>
      </c>
      <c r="O25" s="734"/>
      <c r="P25" s="734"/>
      <c r="Q25" s="734"/>
      <c r="R25" s="734"/>
    </row>
    <row r="26" spans="1:19" ht="6" customHeight="1" thickBot="1" x14ac:dyDescent="0.3">
      <c r="A26" s="58"/>
      <c r="B26" s="58"/>
      <c r="C26" s="58"/>
      <c r="D26" s="58"/>
      <c r="E26" s="58"/>
      <c r="F26" s="59"/>
      <c r="M26" s="58"/>
      <c r="N26" s="58"/>
      <c r="O26" s="58"/>
      <c r="P26" s="58"/>
      <c r="Q26" s="58"/>
      <c r="R26" s="59"/>
    </row>
    <row r="27" spans="1:19" ht="12.6" thickBot="1" x14ac:dyDescent="0.3">
      <c r="A27" s="37" t="s">
        <v>67</v>
      </c>
      <c r="B27" s="38">
        <v>2022</v>
      </c>
      <c r="C27" s="61" t="s">
        <v>70</v>
      </c>
      <c r="D27" s="39">
        <v>2023</v>
      </c>
      <c r="E27" s="63" t="s">
        <v>70</v>
      </c>
      <c r="F27" s="38" t="s">
        <v>1</v>
      </c>
      <c r="M27" s="37" t="s">
        <v>68</v>
      </c>
      <c r="N27" s="38">
        <v>2022</v>
      </c>
      <c r="O27" s="61" t="s">
        <v>70</v>
      </c>
      <c r="P27" s="39">
        <v>2023</v>
      </c>
      <c r="Q27" s="63" t="s">
        <v>70</v>
      </c>
      <c r="R27" s="38" t="s">
        <v>1</v>
      </c>
    </row>
    <row r="28" spans="1:19" x14ac:dyDescent="0.25">
      <c r="A28" s="64" t="s">
        <v>343</v>
      </c>
      <c r="B28" s="30">
        <v>17460.008999999998</v>
      </c>
      <c r="C28" s="65">
        <v>0.84943338784266842</v>
      </c>
      <c r="D28" s="31">
        <v>18110.980642909999</v>
      </c>
      <c r="E28" s="66">
        <v>0.83812150179327027</v>
      </c>
      <c r="F28" s="32">
        <v>3.7283580031946206E-2</v>
      </c>
      <c r="M28" s="64" t="s">
        <v>343</v>
      </c>
      <c r="N28" s="30">
        <f>+B28</f>
        <v>17460.008999999998</v>
      </c>
      <c r="O28" s="65">
        <f t="shared" ref="O28:R28" si="4">+C28</f>
        <v>0.84943338784266842</v>
      </c>
      <c r="P28" s="31">
        <f t="shared" si="4"/>
        <v>18110.980642909999</v>
      </c>
      <c r="Q28" s="66">
        <f t="shared" si="4"/>
        <v>0.83812150179327027</v>
      </c>
      <c r="R28" s="32">
        <f t="shared" si="4"/>
        <v>3.7283580031946206E-2</v>
      </c>
    </row>
    <row r="29" spans="1:19" ht="12.6" thickBot="1" x14ac:dyDescent="0.3">
      <c r="A29" s="67" t="s">
        <v>342</v>
      </c>
      <c r="B29" s="68">
        <v>3094.88</v>
      </c>
      <c r="C29" s="69">
        <v>0.15056661215733153</v>
      </c>
      <c r="D29" s="70">
        <v>3498.0350000000003</v>
      </c>
      <c r="E29" s="71">
        <v>0.1618784982067297</v>
      </c>
      <c r="F29" s="50">
        <v>0.13026514759861452</v>
      </c>
      <c r="M29" s="67" t="s">
        <v>342</v>
      </c>
      <c r="N29" s="68">
        <f t="shared" ref="N29:N30" si="5">+B29</f>
        <v>3094.88</v>
      </c>
      <c r="O29" s="69">
        <f t="shared" ref="O29:O30" si="6">+C29</f>
        <v>0.15056661215733153</v>
      </c>
      <c r="P29" s="70">
        <f t="shared" ref="P29:P30" si="7">+D29</f>
        <v>3498.0350000000003</v>
      </c>
      <c r="Q29" s="71">
        <f t="shared" ref="Q29:Q30" si="8">+E29</f>
        <v>0.1618784982067297</v>
      </c>
      <c r="R29" s="50">
        <f t="shared" ref="R29:R30" si="9">+F29</f>
        <v>0.13026514759861452</v>
      </c>
    </row>
    <row r="30" spans="1:19" ht="12.6" thickBot="1" x14ac:dyDescent="0.3">
      <c r="A30" s="54" t="s">
        <v>365</v>
      </c>
      <c r="B30" s="51">
        <v>20554.888999999999</v>
      </c>
      <c r="C30" s="72">
        <v>1</v>
      </c>
      <c r="D30" s="52">
        <v>21609.015642909999</v>
      </c>
      <c r="E30" s="73">
        <v>1</v>
      </c>
      <c r="F30" s="53">
        <v>5.1283499653537401E-2</v>
      </c>
      <c r="M30" s="54" t="s">
        <v>365</v>
      </c>
      <c r="N30" s="51">
        <f t="shared" si="5"/>
        <v>20554.888999999999</v>
      </c>
      <c r="O30" s="72">
        <f t="shared" si="6"/>
        <v>1</v>
      </c>
      <c r="P30" s="52">
        <f t="shared" si="7"/>
        <v>21609.015642909999</v>
      </c>
      <c r="Q30" s="73">
        <f t="shared" si="8"/>
        <v>1</v>
      </c>
      <c r="R30" s="53">
        <f t="shared" si="9"/>
        <v>5.1283499653537401E-2</v>
      </c>
    </row>
    <row r="31" spans="1:19" x14ac:dyDescent="0.25">
      <c r="A31" s="74"/>
      <c r="B31" s="74"/>
      <c r="C31" s="74"/>
      <c r="D31" s="75"/>
      <c r="E31" s="74"/>
      <c r="F31" s="74"/>
      <c r="M31" s="74"/>
      <c r="N31" s="74"/>
      <c r="O31" s="74"/>
      <c r="P31" s="75"/>
      <c r="Q31" s="74"/>
      <c r="R31" s="74"/>
    </row>
    <row r="32" spans="1:19" x14ac:dyDescent="0.25">
      <c r="A32" s="55"/>
      <c r="B32" s="734" t="s">
        <v>366</v>
      </c>
      <c r="C32" s="734"/>
      <c r="D32" s="734"/>
      <c r="E32" s="734"/>
      <c r="F32" s="734"/>
      <c r="M32" s="55"/>
      <c r="N32" s="734" t="s">
        <v>383</v>
      </c>
      <c r="O32" s="734"/>
      <c r="P32" s="734"/>
      <c r="Q32" s="734"/>
      <c r="R32" s="734"/>
    </row>
    <row r="33" spans="1:18" ht="4.2" customHeight="1" thickBot="1" x14ac:dyDescent="0.3">
      <c r="A33" s="58"/>
      <c r="B33" s="58"/>
      <c r="C33" s="58"/>
      <c r="D33" s="58"/>
      <c r="E33" s="58"/>
      <c r="F33" s="59"/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9">
        <v>0</v>
      </c>
    </row>
    <row r="34" spans="1:18" ht="12.6" thickBot="1" x14ac:dyDescent="0.3">
      <c r="A34" s="37" t="s">
        <v>67</v>
      </c>
      <c r="B34" s="60">
        <v>44926</v>
      </c>
      <c r="C34" s="61" t="s">
        <v>70</v>
      </c>
      <c r="D34" s="62">
        <v>45291</v>
      </c>
      <c r="E34" s="63" t="s">
        <v>70</v>
      </c>
      <c r="F34" s="38" t="s">
        <v>1</v>
      </c>
      <c r="M34" s="37" t="s">
        <v>68</v>
      </c>
      <c r="N34" s="60">
        <v>44926</v>
      </c>
      <c r="O34" s="61" t="s">
        <v>70</v>
      </c>
      <c r="P34" s="62">
        <v>45291</v>
      </c>
      <c r="Q34" s="63" t="s">
        <v>70</v>
      </c>
      <c r="R34" s="38" t="s">
        <v>1</v>
      </c>
    </row>
    <row r="35" spans="1:18" x14ac:dyDescent="0.25">
      <c r="A35" s="64" t="s">
        <v>343</v>
      </c>
      <c r="B35" s="30">
        <v>27775.745999999999</v>
      </c>
      <c r="C35" s="65">
        <v>0.77184872771483859</v>
      </c>
      <c r="D35" s="31">
        <v>29814.11</v>
      </c>
      <c r="E35" s="66">
        <v>0.77428545524915904</v>
      </c>
      <c r="F35" s="32">
        <v>7.3386471780091833E-2</v>
      </c>
      <c r="M35" s="64" t="s">
        <v>343</v>
      </c>
      <c r="N35" s="30">
        <f>+B35</f>
        <v>27775.745999999999</v>
      </c>
      <c r="O35" s="65">
        <f t="shared" ref="O35:O37" si="10">+C35</f>
        <v>0.77184872771483859</v>
      </c>
      <c r="P35" s="31">
        <f t="shared" ref="P35:P37" si="11">+D35</f>
        <v>29814.11</v>
      </c>
      <c r="Q35" s="66">
        <f t="shared" ref="Q35:Q37" si="12">+E35</f>
        <v>0.77428545524915904</v>
      </c>
      <c r="R35" s="32">
        <f t="shared" ref="R35:R37" si="13">+F35</f>
        <v>7.3386471780091833E-2</v>
      </c>
    </row>
    <row r="36" spans="1:18" ht="12.6" thickBot="1" x14ac:dyDescent="0.3">
      <c r="A36" s="67" t="s">
        <v>342</v>
      </c>
      <c r="B36" s="68">
        <v>8210.2510000000002</v>
      </c>
      <c r="C36" s="69">
        <v>0.22815127228516136</v>
      </c>
      <c r="D36" s="70">
        <v>8691.2109999999993</v>
      </c>
      <c r="E36" s="71">
        <v>0.22571454475084107</v>
      </c>
      <c r="F36" s="50">
        <v>5.8580425860305541E-2</v>
      </c>
      <c r="M36" s="67" t="s">
        <v>342</v>
      </c>
      <c r="N36" s="68">
        <f t="shared" ref="N36:N37" si="14">+B36</f>
        <v>8210.2510000000002</v>
      </c>
      <c r="O36" s="69">
        <f t="shared" si="10"/>
        <v>0.22815127228516136</v>
      </c>
      <c r="P36" s="70">
        <f t="shared" si="11"/>
        <v>8691.2109999999993</v>
      </c>
      <c r="Q36" s="71">
        <f t="shared" si="12"/>
        <v>0.22571454475084107</v>
      </c>
      <c r="R36" s="50">
        <f t="shared" si="13"/>
        <v>5.8580425860305541E-2</v>
      </c>
    </row>
    <row r="37" spans="1:18" ht="12.6" thickBot="1" x14ac:dyDescent="0.3">
      <c r="A37" s="54" t="s">
        <v>365</v>
      </c>
      <c r="B37" s="51">
        <v>35985.997000000003</v>
      </c>
      <c r="C37" s="72">
        <v>1</v>
      </c>
      <c r="D37" s="52">
        <v>38505.320999999996</v>
      </c>
      <c r="E37" s="73">
        <v>1</v>
      </c>
      <c r="F37" s="53">
        <v>7.0008453565979956E-2</v>
      </c>
      <c r="M37" s="54" t="s">
        <v>365</v>
      </c>
      <c r="N37" s="51">
        <f t="shared" si="14"/>
        <v>35985.997000000003</v>
      </c>
      <c r="O37" s="72">
        <f t="shared" si="10"/>
        <v>1</v>
      </c>
      <c r="P37" s="52">
        <f t="shared" si="11"/>
        <v>38505.320999999996</v>
      </c>
      <c r="Q37" s="73">
        <f t="shared" si="12"/>
        <v>1</v>
      </c>
      <c r="R37" s="53">
        <f t="shared" si="13"/>
        <v>7.0008453565979956E-2</v>
      </c>
    </row>
    <row r="38" spans="1:18" x14ac:dyDescent="0.25">
      <c r="A38" s="74"/>
      <c r="B38" s="74"/>
      <c r="C38" s="74"/>
      <c r="D38" s="75"/>
      <c r="E38" s="74"/>
      <c r="F38" s="74"/>
      <c r="M38" s="74"/>
      <c r="N38" s="74"/>
      <c r="O38" s="74"/>
      <c r="P38" s="75"/>
      <c r="Q38" s="74"/>
      <c r="R38" s="74"/>
    </row>
    <row r="39" spans="1:18" x14ac:dyDescent="0.25">
      <c r="A39" s="74"/>
      <c r="B39" s="74"/>
      <c r="C39" s="74"/>
      <c r="D39" s="75"/>
      <c r="E39" s="74"/>
      <c r="F39" s="74"/>
      <c r="M39" s="74"/>
      <c r="N39" s="74"/>
      <c r="O39" s="74"/>
      <c r="P39" s="75"/>
      <c r="Q39" s="74"/>
      <c r="R39" s="74"/>
    </row>
    <row r="40" spans="1:18" x14ac:dyDescent="0.25">
      <c r="A40" s="55"/>
      <c r="B40" s="734" t="s">
        <v>367</v>
      </c>
      <c r="C40" s="734"/>
      <c r="D40" s="734"/>
      <c r="E40" s="734"/>
      <c r="F40" s="734"/>
      <c r="M40" s="55"/>
      <c r="N40" s="734" t="s">
        <v>384</v>
      </c>
      <c r="O40" s="734"/>
      <c r="P40" s="734"/>
      <c r="Q40" s="734"/>
      <c r="R40" s="734"/>
    </row>
    <row r="41" spans="1:18" ht="6.6" customHeight="1" thickBot="1" x14ac:dyDescent="0.3">
      <c r="A41" s="58"/>
      <c r="B41" s="58"/>
      <c r="C41" s="58"/>
      <c r="D41" s="58"/>
      <c r="E41" s="58"/>
      <c r="F41" s="59"/>
      <c r="M41" s="58"/>
      <c r="N41" s="58"/>
      <c r="O41" s="58"/>
      <c r="P41" s="58"/>
      <c r="Q41" s="58"/>
      <c r="R41" s="59"/>
    </row>
    <row r="42" spans="1:18" ht="12.6" thickBot="1" x14ac:dyDescent="0.3">
      <c r="A42" s="37" t="s">
        <v>67</v>
      </c>
      <c r="B42" s="38">
        <v>2022</v>
      </c>
      <c r="C42" s="61" t="s">
        <v>70</v>
      </c>
      <c r="D42" s="39">
        <v>2023</v>
      </c>
      <c r="E42" s="63" t="s">
        <v>70</v>
      </c>
      <c r="F42" s="38" t="s">
        <v>1</v>
      </c>
      <c r="M42" s="37" t="s">
        <v>68</v>
      </c>
      <c r="N42" s="38">
        <v>2022</v>
      </c>
      <c r="O42" s="61" t="s">
        <v>70</v>
      </c>
      <c r="P42" s="39">
        <v>2023</v>
      </c>
      <c r="Q42" s="63" t="s">
        <v>70</v>
      </c>
      <c r="R42" s="38" t="s">
        <v>1</v>
      </c>
    </row>
    <row r="43" spans="1:18" x14ac:dyDescent="0.25">
      <c r="A43" s="64" t="s">
        <v>80</v>
      </c>
      <c r="B43" s="30">
        <v>6535.1909999999998</v>
      </c>
      <c r="C43" s="76">
        <v>0.8952798417777833</v>
      </c>
      <c r="D43" s="31">
        <v>7373.4390000000003</v>
      </c>
      <c r="E43" s="77">
        <v>0.91034779079786998</v>
      </c>
      <c r="F43" s="32">
        <v>0.12826679434464894</v>
      </c>
      <c r="M43" s="64" t="s">
        <v>80</v>
      </c>
      <c r="N43" s="30">
        <f>+B43</f>
        <v>6535.1909999999998</v>
      </c>
      <c r="O43" s="65">
        <f t="shared" ref="O43:O45" si="15">+C43</f>
        <v>0.8952798417777833</v>
      </c>
      <c r="P43" s="31">
        <f t="shared" ref="P43:P45" si="16">+D43</f>
        <v>7373.4390000000003</v>
      </c>
      <c r="Q43" s="66">
        <f t="shared" ref="Q43:Q45" si="17">+E43</f>
        <v>0.91034779079786998</v>
      </c>
      <c r="R43" s="32">
        <f t="shared" ref="R43:R45" si="18">+F43</f>
        <v>0.12826679434464894</v>
      </c>
    </row>
    <row r="44" spans="1:18" ht="12.6" thickBot="1" x14ac:dyDescent="0.3">
      <c r="A44" s="67" t="s">
        <v>368</v>
      </c>
      <c r="B44" s="68">
        <v>764.41600000000017</v>
      </c>
      <c r="C44" s="78">
        <v>0.10472015822221664</v>
      </c>
      <c r="D44" s="70">
        <v>726.14565822999884</v>
      </c>
      <c r="E44" s="79">
        <v>8.9652209202130045E-2</v>
      </c>
      <c r="F44" s="50">
        <v>-5.0064809959500245E-2</v>
      </c>
      <c r="M44" s="67" t="s">
        <v>385</v>
      </c>
      <c r="N44" s="68">
        <f t="shared" ref="N44:N45" si="19">+B44</f>
        <v>764.41600000000017</v>
      </c>
      <c r="O44" s="69">
        <f t="shared" si="15"/>
        <v>0.10472015822221664</v>
      </c>
      <c r="P44" s="70">
        <f t="shared" si="16"/>
        <v>726.14565822999884</v>
      </c>
      <c r="Q44" s="71">
        <f t="shared" si="17"/>
        <v>8.9652209202130045E-2</v>
      </c>
      <c r="R44" s="50">
        <f t="shared" si="18"/>
        <v>-5.0064809959500245E-2</v>
      </c>
    </row>
    <row r="45" spans="1:18" ht="12.6" thickBot="1" x14ac:dyDescent="0.3">
      <c r="A45" s="54" t="s">
        <v>365</v>
      </c>
      <c r="B45" s="51">
        <v>7299.607</v>
      </c>
      <c r="C45" s="72">
        <v>1</v>
      </c>
      <c r="D45" s="52">
        <v>8099.5846582299991</v>
      </c>
      <c r="E45" s="73">
        <v>1</v>
      </c>
      <c r="F45" s="53">
        <v>0.10959188052589663</v>
      </c>
      <c r="M45" s="54" t="s">
        <v>365</v>
      </c>
      <c r="N45" s="51">
        <f t="shared" si="19"/>
        <v>7299.607</v>
      </c>
      <c r="O45" s="72">
        <f t="shared" si="15"/>
        <v>1</v>
      </c>
      <c r="P45" s="52">
        <f t="shared" si="16"/>
        <v>8099.5846582299991</v>
      </c>
      <c r="Q45" s="73">
        <f t="shared" si="17"/>
        <v>1</v>
      </c>
      <c r="R45" s="53">
        <f t="shared" si="18"/>
        <v>0.10959188052589663</v>
      </c>
    </row>
    <row r="46" spans="1:18" x14ac:dyDescent="0.25">
      <c r="A46" s="74"/>
      <c r="B46" s="74"/>
      <c r="C46" s="74"/>
      <c r="D46" s="75"/>
      <c r="E46" s="74"/>
      <c r="F46" s="74"/>
      <c r="M46" s="74"/>
      <c r="N46" s="74"/>
      <c r="O46" s="74"/>
      <c r="P46" s="75"/>
      <c r="Q46" s="74"/>
      <c r="R46" s="74"/>
    </row>
    <row r="47" spans="1:18" x14ac:dyDescent="0.25">
      <c r="A47" s="55"/>
      <c r="B47" s="734" t="s">
        <v>369</v>
      </c>
      <c r="C47" s="734"/>
      <c r="D47" s="734"/>
      <c r="E47" s="734"/>
      <c r="F47" s="734"/>
      <c r="M47" s="55"/>
      <c r="N47" s="734" t="s">
        <v>386</v>
      </c>
      <c r="O47" s="734"/>
      <c r="P47" s="734"/>
      <c r="Q47" s="734"/>
      <c r="R47" s="734"/>
    </row>
    <row r="48" spans="1:18" ht="4.8" customHeight="1" thickBot="1" x14ac:dyDescent="0.3">
      <c r="A48" s="58"/>
      <c r="B48" s="58"/>
      <c r="C48" s="58"/>
      <c r="D48" s="58"/>
      <c r="E48" s="58"/>
      <c r="F48" s="59"/>
      <c r="M48" s="58"/>
      <c r="N48" s="58"/>
      <c r="O48" s="58"/>
      <c r="P48" s="58"/>
      <c r="Q48" s="58"/>
      <c r="R48" s="59"/>
    </row>
    <row r="49" spans="1:18" ht="12.6" thickBot="1" x14ac:dyDescent="0.3">
      <c r="A49" s="37" t="s">
        <v>67</v>
      </c>
      <c r="B49" s="60">
        <v>44926</v>
      </c>
      <c r="C49" s="60" t="s">
        <v>70</v>
      </c>
      <c r="D49" s="62">
        <v>45291</v>
      </c>
      <c r="E49" s="62" t="s">
        <v>70</v>
      </c>
      <c r="F49" s="38" t="s">
        <v>1</v>
      </c>
      <c r="M49" s="37" t="s">
        <v>68</v>
      </c>
      <c r="N49" s="60">
        <v>44926</v>
      </c>
      <c r="O49" s="60" t="s">
        <v>70</v>
      </c>
      <c r="P49" s="62">
        <v>45291</v>
      </c>
      <c r="Q49" s="62" t="s">
        <v>70</v>
      </c>
      <c r="R49" s="38" t="s">
        <v>1</v>
      </c>
    </row>
    <row r="50" spans="1:18" x14ac:dyDescent="0.25">
      <c r="A50" s="64" t="s">
        <v>130</v>
      </c>
      <c r="B50" s="30">
        <v>10112.853583467682</v>
      </c>
      <c r="C50" s="76">
        <v>0.52159579075271412</v>
      </c>
      <c r="D50" s="31">
        <v>10082.333626430385</v>
      </c>
      <c r="E50" s="77">
        <v>0.51687695185110549</v>
      </c>
      <c r="F50" s="32">
        <v>-3.0179372009488947E-3</v>
      </c>
      <c r="M50" s="64" t="s">
        <v>118</v>
      </c>
      <c r="N50" s="30">
        <f>+B50</f>
        <v>10112.853583467682</v>
      </c>
      <c r="O50" s="76">
        <f t="shared" ref="O50:R50" si="20">+C50</f>
        <v>0.52159579075271412</v>
      </c>
      <c r="P50" s="31">
        <f t="shared" si="20"/>
        <v>10082.333626430385</v>
      </c>
      <c r="Q50" s="77">
        <f t="shared" si="20"/>
        <v>0.51687695185110549</v>
      </c>
      <c r="R50" s="32">
        <f t="shared" si="20"/>
        <v>-3.0179372009488947E-3</v>
      </c>
    </row>
    <row r="51" spans="1:18" x14ac:dyDescent="0.25">
      <c r="A51" s="64" t="s">
        <v>128</v>
      </c>
      <c r="B51" s="30">
        <v>6137.170312689178</v>
      </c>
      <c r="C51" s="80">
        <v>0.31653995341773089</v>
      </c>
      <c r="D51" s="31">
        <v>6194.3909832688723</v>
      </c>
      <c r="E51" s="81">
        <v>0.31755921284064376</v>
      </c>
      <c r="F51" s="32">
        <v>9.3236243519891904E-3</v>
      </c>
      <c r="M51" s="64" t="s">
        <v>119</v>
      </c>
      <c r="N51" s="30">
        <f t="shared" ref="N51:N53" si="21">+B51</f>
        <v>6137.170312689178</v>
      </c>
      <c r="O51" s="80">
        <f t="shared" ref="O51:O53" si="22">+C51</f>
        <v>0.31653995341773089</v>
      </c>
      <c r="P51" s="31">
        <f t="shared" ref="P51:P53" si="23">+D51</f>
        <v>6194.3909832688723</v>
      </c>
      <c r="Q51" s="81">
        <f t="shared" ref="Q51:Q53" si="24">+E51</f>
        <v>0.31755921284064376</v>
      </c>
      <c r="R51" s="32">
        <f t="shared" ref="R51:R53" si="25">+F51</f>
        <v>9.3236243519891904E-3</v>
      </c>
    </row>
    <row r="52" spans="1:18" ht="12.6" thickBot="1" x14ac:dyDescent="0.3">
      <c r="A52" s="67" t="s">
        <v>370</v>
      </c>
      <c r="B52" s="68">
        <v>3138.2721038431382</v>
      </c>
      <c r="C52" s="78">
        <v>0.16186425582955502</v>
      </c>
      <c r="D52" s="70">
        <v>3229.5303903007434</v>
      </c>
      <c r="E52" s="79">
        <v>0.15556383530825077</v>
      </c>
      <c r="F52" s="50">
        <v>2.9079150385286967E-2</v>
      </c>
      <c r="M52" s="67" t="s">
        <v>387</v>
      </c>
      <c r="N52" s="68">
        <f t="shared" si="21"/>
        <v>3138.2721038431382</v>
      </c>
      <c r="O52" s="78">
        <f t="shared" si="22"/>
        <v>0.16186425582955502</v>
      </c>
      <c r="P52" s="70">
        <f t="shared" si="23"/>
        <v>3229.5303903007434</v>
      </c>
      <c r="Q52" s="79">
        <f t="shared" si="24"/>
        <v>0.15556383530825077</v>
      </c>
      <c r="R52" s="50">
        <f t="shared" si="25"/>
        <v>2.9079150385286967E-2</v>
      </c>
    </row>
    <row r="53" spans="1:18" ht="12.6" thickBot="1" x14ac:dyDescent="0.3">
      <c r="A53" s="54" t="s">
        <v>365</v>
      </c>
      <c r="B53" s="51">
        <v>19388.295999999998</v>
      </c>
      <c r="C53" s="72">
        <v>1</v>
      </c>
      <c r="D53" s="52">
        <v>19506.255000000001</v>
      </c>
      <c r="E53" s="73">
        <v>1</v>
      </c>
      <c r="F53" s="53">
        <v>6.0840313145622549E-3</v>
      </c>
      <c r="M53" s="54" t="s">
        <v>365</v>
      </c>
      <c r="N53" s="51">
        <f t="shared" si="21"/>
        <v>19388.295999999998</v>
      </c>
      <c r="O53" s="72">
        <f t="shared" si="22"/>
        <v>1</v>
      </c>
      <c r="P53" s="52">
        <f t="shared" si="23"/>
        <v>19506.255000000001</v>
      </c>
      <c r="Q53" s="73">
        <f t="shared" si="24"/>
        <v>1</v>
      </c>
      <c r="R53" s="53">
        <f t="shared" si="25"/>
        <v>6.0840313145622549E-3</v>
      </c>
    </row>
    <row r="54" spans="1:18" x14ac:dyDescent="0.25">
      <c r="A54" s="740" t="s">
        <v>54</v>
      </c>
      <c r="B54" s="741"/>
      <c r="C54" s="741"/>
      <c r="D54" s="742"/>
      <c r="E54" s="741"/>
      <c r="F54" s="743"/>
      <c r="M54" s="74" t="str">
        <f>+A54</f>
        <v>(1) Incluye la cartera de Thiess</v>
      </c>
      <c r="N54" s="74"/>
      <c r="O54" s="74"/>
      <c r="P54" s="75"/>
      <c r="Q54" s="74"/>
      <c r="R54" s="82"/>
    </row>
    <row r="55" spans="1:18" x14ac:dyDescent="0.25">
      <c r="A55" s="55"/>
      <c r="B55" s="83"/>
      <c r="C55" s="734" t="s">
        <v>371</v>
      </c>
      <c r="D55" s="734"/>
      <c r="E55" s="734"/>
      <c r="F55" s="734"/>
      <c r="M55" s="55"/>
      <c r="N55" s="734" t="s">
        <v>388</v>
      </c>
      <c r="O55" s="734"/>
      <c r="P55" s="734"/>
      <c r="Q55" s="734"/>
      <c r="R55" s="734"/>
    </row>
    <row r="56" spans="1:18" ht="4.8" customHeight="1" thickBot="1" x14ac:dyDescent="0.3">
      <c r="A56" s="58"/>
      <c r="B56" s="58"/>
      <c r="C56" s="58"/>
      <c r="D56" s="58"/>
      <c r="E56" s="58"/>
      <c r="F56" s="59"/>
      <c r="M56" s="58"/>
      <c r="N56" s="58"/>
      <c r="O56" s="58"/>
      <c r="P56" s="58"/>
      <c r="Q56" s="58"/>
      <c r="R56" s="59"/>
    </row>
    <row r="57" spans="1:18" ht="12.6" thickBot="1" x14ac:dyDescent="0.3">
      <c r="A57" s="37" t="s">
        <v>67</v>
      </c>
      <c r="B57" s="60">
        <v>2022</v>
      </c>
      <c r="C57" s="61" t="s">
        <v>70</v>
      </c>
      <c r="D57" s="62">
        <v>2023</v>
      </c>
      <c r="E57" s="63" t="s">
        <v>70</v>
      </c>
      <c r="F57" s="38" t="s">
        <v>1</v>
      </c>
      <c r="M57" s="37" t="s">
        <v>68</v>
      </c>
      <c r="N57" s="60">
        <v>2022</v>
      </c>
      <c r="O57" s="61" t="s">
        <v>70</v>
      </c>
      <c r="P57" s="62">
        <v>2023</v>
      </c>
      <c r="Q57" s="63" t="s">
        <v>70</v>
      </c>
      <c r="R57" s="38" t="s">
        <v>1</v>
      </c>
    </row>
    <row r="58" spans="1:18" x14ac:dyDescent="0.25">
      <c r="A58" s="64" t="s">
        <v>343</v>
      </c>
      <c r="B58" s="30">
        <v>1270.8040000000001</v>
      </c>
      <c r="C58" s="65">
        <v>0.39984339537325686</v>
      </c>
      <c r="D58" s="31">
        <v>1339.36573385</v>
      </c>
      <c r="E58" s="66">
        <v>0.40856386522547039</v>
      </c>
      <c r="F58" s="32">
        <v>5.3951462105879422E-2</v>
      </c>
      <c r="M58" s="64" t="s">
        <v>343</v>
      </c>
      <c r="N58" s="30">
        <f>+B58</f>
        <v>1270.8040000000001</v>
      </c>
      <c r="O58" s="65">
        <f t="shared" ref="O58:R58" si="26">+C58</f>
        <v>0.39984339537325686</v>
      </c>
      <c r="P58" s="31">
        <f t="shared" si="26"/>
        <v>1339.36573385</v>
      </c>
      <c r="Q58" s="66">
        <f t="shared" si="26"/>
        <v>0.40856386522547039</v>
      </c>
      <c r="R58" s="32">
        <f t="shared" si="26"/>
        <v>5.3951462105879422E-2</v>
      </c>
    </row>
    <row r="59" spans="1:18" ht="12.6" thickBot="1" x14ac:dyDescent="0.3">
      <c r="A59" s="67" t="s">
        <v>342</v>
      </c>
      <c r="B59" s="68">
        <v>1907.4503233299997</v>
      </c>
      <c r="C59" s="69">
        <v>0.60015660462674314</v>
      </c>
      <c r="D59" s="70">
        <v>1938.86283174</v>
      </c>
      <c r="E59" s="71">
        <v>0.59143613477452961</v>
      </c>
      <c r="F59" s="50">
        <v>1.646832319866709E-2</v>
      </c>
      <c r="M59" s="67" t="s">
        <v>342</v>
      </c>
      <c r="N59" s="68">
        <f t="shared" ref="N59:N60" si="27">+B59</f>
        <v>1907.4503233299997</v>
      </c>
      <c r="O59" s="69">
        <f t="shared" ref="O59:O60" si="28">+C59</f>
        <v>0.60015660462674314</v>
      </c>
      <c r="P59" s="70">
        <f t="shared" ref="P59:P60" si="29">+D59</f>
        <v>1938.86283174</v>
      </c>
      <c r="Q59" s="71">
        <f t="shared" ref="Q59:Q60" si="30">+E59</f>
        <v>0.59143613477452961</v>
      </c>
      <c r="R59" s="50">
        <f t="shared" ref="R59:R60" si="31">+F59</f>
        <v>1.646832319866709E-2</v>
      </c>
    </row>
    <row r="60" spans="1:18" ht="12.6" thickBot="1" x14ac:dyDescent="0.3">
      <c r="A60" s="54" t="s">
        <v>365</v>
      </c>
      <c r="B60" s="51">
        <v>3178.2543233299998</v>
      </c>
      <c r="C60" s="72">
        <v>1</v>
      </c>
      <c r="D60" s="52">
        <v>3278.22856559</v>
      </c>
      <c r="E60" s="73">
        <v>1</v>
      </c>
      <c r="F60" s="53">
        <v>3.1455708728574283E-2</v>
      </c>
      <c r="M60" s="54" t="s">
        <v>365</v>
      </c>
      <c r="N60" s="51">
        <f t="shared" si="27"/>
        <v>3178.2543233299998</v>
      </c>
      <c r="O60" s="72">
        <f t="shared" si="28"/>
        <v>1</v>
      </c>
      <c r="P60" s="52">
        <f t="shared" si="29"/>
        <v>3278.22856559</v>
      </c>
      <c r="Q60" s="73">
        <f t="shared" si="30"/>
        <v>1</v>
      </c>
      <c r="R60" s="53">
        <f t="shared" si="31"/>
        <v>3.1455708728574283E-2</v>
      </c>
    </row>
    <row r="61" spans="1:18" x14ac:dyDescent="0.25">
      <c r="A61" s="74"/>
      <c r="B61" s="74"/>
      <c r="C61" s="74"/>
      <c r="D61" s="75"/>
      <c r="E61" s="74"/>
      <c r="F61" s="74"/>
      <c r="M61" s="74"/>
      <c r="N61" s="74"/>
      <c r="O61" s="74"/>
      <c r="P61" s="75"/>
      <c r="Q61" s="74"/>
      <c r="R61" s="74"/>
    </row>
    <row r="62" spans="1:18" x14ac:dyDescent="0.25">
      <c r="A62" s="55"/>
      <c r="B62" s="734" t="s">
        <v>372</v>
      </c>
      <c r="C62" s="734"/>
      <c r="D62" s="734"/>
      <c r="E62" s="734"/>
      <c r="F62" s="734"/>
      <c r="M62" s="55"/>
      <c r="N62" s="734" t="s">
        <v>389</v>
      </c>
      <c r="O62" s="734"/>
      <c r="P62" s="734"/>
      <c r="Q62" s="734"/>
      <c r="R62" s="734"/>
    </row>
    <row r="63" spans="1:18" ht="7.8" customHeight="1" thickBot="1" x14ac:dyDescent="0.3">
      <c r="A63" s="58"/>
      <c r="B63" s="58"/>
      <c r="C63" s="58"/>
      <c r="D63" s="58"/>
      <c r="E63" s="58"/>
      <c r="F63" s="59"/>
      <c r="M63" s="58"/>
      <c r="N63" s="58"/>
      <c r="O63" s="58"/>
      <c r="P63" s="58"/>
      <c r="Q63" s="58"/>
      <c r="R63" s="59"/>
    </row>
    <row r="64" spans="1:18" ht="12.6" thickBot="1" x14ac:dyDescent="0.3">
      <c r="A64" s="37" t="s">
        <v>67</v>
      </c>
      <c r="B64" s="60">
        <v>44926</v>
      </c>
      <c r="C64" s="61" t="s">
        <v>70</v>
      </c>
      <c r="D64" s="62">
        <v>45291</v>
      </c>
      <c r="E64" s="63" t="s">
        <v>70</v>
      </c>
      <c r="F64" s="38" t="s">
        <v>1</v>
      </c>
      <c r="M64" s="37" t="s">
        <v>68</v>
      </c>
      <c r="N64" s="60">
        <v>44926</v>
      </c>
      <c r="O64" s="61" t="s">
        <v>70</v>
      </c>
      <c r="P64" s="62">
        <v>45291</v>
      </c>
      <c r="Q64" s="63" t="s">
        <v>70</v>
      </c>
      <c r="R64" s="38" t="s">
        <v>1</v>
      </c>
    </row>
    <row r="65" spans="1:22" x14ac:dyDescent="0.25">
      <c r="A65" s="64" t="s">
        <v>343</v>
      </c>
      <c r="B65" s="30">
        <v>4240.0879999999997</v>
      </c>
      <c r="C65" s="65">
        <v>0.43343777560769814</v>
      </c>
      <c r="D65" s="31">
        <v>6005.4049999999997</v>
      </c>
      <c r="E65" s="66">
        <v>0.50273858238025571</v>
      </c>
      <c r="F65" s="32">
        <v>0.41633970804379539</v>
      </c>
      <c r="M65" s="64" t="s">
        <v>343</v>
      </c>
      <c r="N65" s="30">
        <f>+B65</f>
        <v>4240.0879999999997</v>
      </c>
      <c r="O65" s="65">
        <f t="shared" ref="O65:O67" si="32">+C65</f>
        <v>0.43343777560769814</v>
      </c>
      <c r="P65" s="31">
        <f t="shared" ref="P65:P67" si="33">+D65</f>
        <v>6005.4049999999997</v>
      </c>
      <c r="Q65" s="66">
        <f t="shared" ref="Q65:Q67" si="34">+E65</f>
        <v>0.50273858238025571</v>
      </c>
      <c r="R65" s="32">
        <f t="shared" ref="R65:R67" si="35">+F65</f>
        <v>0.41633970804379539</v>
      </c>
    </row>
    <row r="66" spans="1:22" ht="12.6" thickBot="1" x14ac:dyDescent="0.3">
      <c r="A66" s="67" t="s">
        <v>373</v>
      </c>
      <c r="B66" s="68">
        <v>5542.5476866700001</v>
      </c>
      <c r="C66" s="69">
        <v>0.56658011355185034</v>
      </c>
      <c r="D66" s="70">
        <v>5940.2511682600007</v>
      </c>
      <c r="E66" s="71">
        <v>0.4972842716375816</v>
      </c>
      <c r="F66" s="50">
        <v>7.1754634163363251E-2</v>
      </c>
      <c r="M66" s="67" t="s">
        <v>373</v>
      </c>
      <c r="N66" s="68">
        <f t="shared" ref="N66:N67" si="36">+B66</f>
        <v>5542.5476866700001</v>
      </c>
      <c r="O66" s="69">
        <f t="shared" si="32"/>
        <v>0.56658011355185034</v>
      </c>
      <c r="P66" s="70">
        <f t="shared" si="33"/>
        <v>5940.2511682600007</v>
      </c>
      <c r="Q66" s="71">
        <f t="shared" si="34"/>
        <v>0.4972842716375816</v>
      </c>
      <c r="R66" s="50">
        <f t="shared" si="35"/>
        <v>7.1754634163363251E-2</v>
      </c>
    </row>
    <row r="67" spans="1:22" ht="12.6" thickBot="1" x14ac:dyDescent="0.3">
      <c r="A67" s="54" t="s">
        <v>365</v>
      </c>
      <c r="B67" s="51">
        <v>9782.4606866699996</v>
      </c>
      <c r="C67" s="72">
        <v>1.0000178891595484</v>
      </c>
      <c r="D67" s="52">
        <v>11945.383168259999</v>
      </c>
      <c r="E67" s="73">
        <v>1.0000228540178373</v>
      </c>
      <c r="F67" s="53">
        <v>0.22110208779446361</v>
      </c>
      <c r="M67" s="54" t="s">
        <v>365</v>
      </c>
      <c r="N67" s="51">
        <f t="shared" si="36"/>
        <v>9782.4606866699996</v>
      </c>
      <c r="O67" s="72">
        <f t="shared" si="32"/>
        <v>1.0000178891595484</v>
      </c>
      <c r="P67" s="52">
        <f t="shared" si="33"/>
        <v>11945.383168259999</v>
      </c>
      <c r="Q67" s="73">
        <f t="shared" si="34"/>
        <v>1.0000228540178373</v>
      </c>
      <c r="R67" s="53">
        <f t="shared" si="35"/>
        <v>0.22110208779446361</v>
      </c>
    </row>
    <row r="69" spans="1:22" x14ac:dyDescent="0.25">
      <c r="A69" s="74"/>
      <c r="B69" s="726"/>
      <c r="C69" s="726"/>
      <c r="D69" s="726"/>
      <c r="E69" s="726"/>
      <c r="F69" s="726"/>
      <c r="G69" s="726"/>
      <c r="H69" s="726" t="s">
        <v>131</v>
      </c>
      <c r="I69" s="726"/>
      <c r="J69" s="726"/>
      <c r="M69" s="74"/>
      <c r="N69" s="726"/>
      <c r="O69" s="726"/>
      <c r="P69" s="726"/>
      <c r="Q69" s="726"/>
      <c r="R69" s="726"/>
      <c r="S69" s="726"/>
      <c r="T69" s="726" t="s">
        <v>390</v>
      </c>
      <c r="U69" s="726"/>
      <c r="V69" s="726"/>
    </row>
    <row r="70" spans="1:22" ht="7.8" customHeight="1" thickBot="1" x14ac:dyDescent="0.3">
      <c r="A70" s="84"/>
      <c r="B70" s="85"/>
      <c r="C70" s="85"/>
      <c r="D70" s="86"/>
      <c r="E70" s="85"/>
      <c r="F70" s="85"/>
      <c r="G70" s="86"/>
      <c r="H70" s="85"/>
      <c r="I70" s="85"/>
      <c r="J70" s="85"/>
      <c r="M70" s="84"/>
      <c r="N70" s="85"/>
      <c r="O70" s="85"/>
      <c r="P70" s="86"/>
      <c r="Q70" s="85"/>
      <c r="R70" s="85"/>
      <c r="S70" s="86"/>
      <c r="T70" s="85"/>
      <c r="U70" s="85"/>
      <c r="V70" s="85"/>
    </row>
    <row r="71" spans="1:22" x14ac:dyDescent="0.25">
      <c r="A71" s="87" t="s">
        <v>67</v>
      </c>
      <c r="B71" s="727" t="s">
        <v>391</v>
      </c>
      <c r="C71" s="728"/>
      <c r="D71" s="729"/>
      <c r="E71" s="727" t="s">
        <v>392</v>
      </c>
      <c r="F71" s="728"/>
      <c r="G71" s="729"/>
      <c r="H71" s="730" t="s">
        <v>116</v>
      </c>
      <c r="I71" s="731"/>
      <c r="J71" s="731"/>
      <c r="M71" s="87" t="s">
        <v>68</v>
      </c>
      <c r="N71" s="727" t="s">
        <v>391</v>
      </c>
      <c r="O71" s="728"/>
      <c r="P71" s="729"/>
      <c r="Q71" s="727" t="s">
        <v>392</v>
      </c>
      <c r="R71" s="728"/>
      <c r="S71" s="729"/>
      <c r="T71" s="730" t="s">
        <v>116</v>
      </c>
      <c r="U71" s="731"/>
      <c r="V71" s="731"/>
    </row>
    <row r="72" spans="1:22" ht="12.6" thickBot="1" x14ac:dyDescent="0.3">
      <c r="A72" s="88"/>
      <c r="B72" s="89">
        <v>2022</v>
      </c>
      <c r="C72" s="90">
        <v>2023</v>
      </c>
      <c r="D72" s="91" t="s">
        <v>1</v>
      </c>
      <c r="E72" s="746">
        <v>2022</v>
      </c>
      <c r="F72" s="748">
        <v>2023</v>
      </c>
      <c r="G72" s="92" t="s">
        <v>1</v>
      </c>
      <c r="H72" s="93">
        <v>2022</v>
      </c>
      <c r="I72" s="94">
        <v>2023</v>
      </c>
      <c r="J72" s="95" t="s">
        <v>1</v>
      </c>
      <c r="M72" s="88"/>
      <c r="N72" s="89">
        <v>2022</v>
      </c>
      <c r="O72" s="90">
        <v>2023</v>
      </c>
      <c r="P72" s="91" t="s">
        <v>1</v>
      </c>
      <c r="Q72" s="89">
        <v>2022</v>
      </c>
      <c r="R72" s="90">
        <v>2023</v>
      </c>
      <c r="S72" s="92" t="s">
        <v>1</v>
      </c>
      <c r="T72" s="93">
        <v>2022</v>
      </c>
      <c r="U72" s="94">
        <v>2023</v>
      </c>
      <c r="V72" s="95" t="s">
        <v>1</v>
      </c>
    </row>
    <row r="73" spans="1:22" ht="12" customHeight="1" x14ac:dyDescent="0.25">
      <c r="A73" s="96" t="s">
        <v>57</v>
      </c>
      <c r="B73" s="97">
        <v>96.41</v>
      </c>
      <c r="C73" s="98">
        <v>186.75</v>
      </c>
      <c r="D73" s="745">
        <v>0.9370397261694845</v>
      </c>
      <c r="E73" s="744">
        <v>0</v>
      </c>
      <c r="F73" s="747">
        <v>0</v>
      </c>
      <c r="G73" s="99" t="s">
        <v>75</v>
      </c>
      <c r="H73" s="97">
        <v>96.41</v>
      </c>
      <c r="I73" s="98">
        <v>186.75</v>
      </c>
      <c r="J73" s="100">
        <v>0.9370397261694845</v>
      </c>
      <c r="M73" s="96" t="s">
        <v>6</v>
      </c>
      <c r="N73" s="97">
        <f>+B73</f>
        <v>96.41</v>
      </c>
      <c r="O73" s="98">
        <f t="shared" ref="O73:V78" si="37">+C73</f>
        <v>186.75</v>
      </c>
      <c r="P73" s="99">
        <f t="shared" si="37"/>
        <v>0.9370397261694845</v>
      </c>
      <c r="Q73" s="97">
        <f t="shared" si="37"/>
        <v>0</v>
      </c>
      <c r="R73" s="98">
        <f t="shared" si="37"/>
        <v>0</v>
      </c>
      <c r="S73" s="99" t="str">
        <f t="shared" si="37"/>
        <v>n.a.</v>
      </c>
      <c r="T73" s="97">
        <f t="shared" si="37"/>
        <v>96.41</v>
      </c>
      <c r="U73" s="98">
        <f t="shared" si="37"/>
        <v>186.75</v>
      </c>
      <c r="V73" s="100">
        <f t="shared" si="37"/>
        <v>0.9370397261694845</v>
      </c>
    </row>
    <row r="74" spans="1:22" x14ac:dyDescent="0.25">
      <c r="A74" s="96" t="s">
        <v>3</v>
      </c>
      <c r="B74" s="97">
        <v>58.565344430000003</v>
      </c>
      <c r="C74" s="98">
        <v>105.78503631400001</v>
      </c>
      <c r="D74" s="99">
        <v>0.80627361357772176</v>
      </c>
      <c r="E74" s="97">
        <v>166.75005770385621</v>
      </c>
      <c r="F74" s="98">
        <v>198.64641989453753</v>
      </c>
      <c r="G74" s="99">
        <v>0.19128246568483021</v>
      </c>
      <c r="H74" s="97">
        <v>225.31540213385622</v>
      </c>
      <c r="I74" s="98">
        <v>304.43145620853755</v>
      </c>
      <c r="J74" s="101">
        <v>0.35113469086183358</v>
      </c>
      <c r="M74" s="96" t="s">
        <v>3</v>
      </c>
      <c r="N74" s="97">
        <f t="shared" ref="N74:N78" si="38">+B74</f>
        <v>58.565344430000003</v>
      </c>
      <c r="O74" s="98">
        <f t="shared" si="37"/>
        <v>105.78503631400001</v>
      </c>
      <c r="P74" s="99">
        <f t="shared" si="37"/>
        <v>0.80627361357772176</v>
      </c>
      <c r="Q74" s="97">
        <f t="shared" si="37"/>
        <v>166.75005770385621</v>
      </c>
      <c r="R74" s="98">
        <f t="shared" si="37"/>
        <v>198.64641989453753</v>
      </c>
      <c r="S74" s="99">
        <f t="shared" si="37"/>
        <v>0.19128246568483021</v>
      </c>
      <c r="T74" s="97">
        <f t="shared" si="37"/>
        <v>225.31540213385622</v>
      </c>
      <c r="U74" s="98">
        <f t="shared" si="37"/>
        <v>304.43145620853755</v>
      </c>
      <c r="V74" s="101">
        <f t="shared" si="37"/>
        <v>0.35113469086183358</v>
      </c>
    </row>
    <row r="75" spans="1:22" x14ac:dyDescent="0.25">
      <c r="A75" s="96" t="s">
        <v>4</v>
      </c>
      <c r="B75" s="97">
        <v>41.520344430000009</v>
      </c>
      <c r="C75" s="98">
        <v>90.000036313999999</v>
      </c>
      <c r="D75" s="99">
        <v>1.1676129509410234</v>
      </c>
      <c r="E75" s="97">
        <v>166.75005770385621</v>
      </c>
      <c r="F75" s="98">
        <v>198.64641989453759</v>
      </c>
      <c r="G75" s="99">
        <v>0.19128246568483043</v>
      </c>
      <c r="H75" s="97">
        <v>208.27040213385624</v>
      </c>
      <c r="I75" s="98">
        <v>288.64645620853759</v>
      </c>
      <c r="J75" s="101">
        <v>0.3859216348131087</v>
      </c>
      <c r="M75" s="96" t="s">
        <v>4</v>
      </c>
      <c r="N75" s="97">
        <f t="shared" si="38"/>
        <v>41.520344430000009</v>
      </c>
      <c r="O75" s="98">
        <f t="shared" si="37"/>
        <v>90.000036313999999</v>
      </c>
      <c r="P75" s="99">
        <f t="shared" si="37"/>
        <v>1.1676129509410234</v>
      </c>
      <c r="Q75" s="97">
        <f t="shared" si="37"/>
        <v>166.75005770385621</v>
      </c>
      <c r="R75" s="98">
        <f t="shared" si="37"/>
        <v>198.64641989453759</v>
      </c>
      <c r="S75" s="99">
        <f t="shared" si="37"/>
        <v>0.19128246568483043</v>
      </c>
      <c r="T75" s="97">
        <f t="shared" si="37"/>
        <v>208.27040213385624</v>
      </c>
      <c r="U75" s="98">
        <f t="shared" si="37"/>
        <v>288.64645620853759</v>
      </c>
      <c r="V75" s="101">
        <f t="shared" si="37"/>
        <v>0.3859216348131087</v>
      </c>
    </row>
    <row r="76" spans="1:22" x14ac:dyDescent="0.25">
      <c r="A76" s="96" t="s">
        <v>395</v>
      </c>
      <c r="B76" s="97">
        <v>51.457758322499998</v>
      </c>
      <c r="C76" s="98">
        <v>26.312497819956974</v>
      </c>
      <c r="D76" s="99">
        <v>-0.48865829609114964</v>
      </c>
      <c r="E76" s="97">
        <v>142.96447592385624</v>
      </c>
      <c r="F76" s="98">
        <v>179.22851381292227</v>
      </c>
      <c r="G76" s="99">
        <v>0.25365768422346036</v>
      </c>
      <c r="H76" s="97">
        <v>194.42223424635625</v>
      </c>
      <c r="I76" s="98">
        <v>205.54101163287925</v>
      </c>
      <c r="J76" s="101">
        <v>5.7188816030342426E-2</v>
      </c>
      <c r="M76" s="96" t="s">
        <v>393</v>
      </c>
      <c r="N76" s="97">
        <f t="shared" si="38"/>
        <v>51.457758322499998</v>
      </c>
      <c r="O76" s="98">
        <f t="shared" si="37"/>
        <v>26.312497819956974</v>
      </c>
      <c r="P76" s="99">
        <f t="shared" si="37"/>
        <v>-0.48865829609114964</v>
      </c>
      <c r="Q76" s="97">
        <f t="shared" si="37"/>
        <v>142.96447592385624</v>
      </c>
      <c r="R76" s="98">
        <f t="shared" si="37"/>
        <v>179.22851381292227</v>
      </c>
      <c r="S76" s="99">
        <f t="shared" si="37"/>
        <v>0.25365768422346036</v>
      </c>
      <c r="T76" s="97">
        <f t="shared" si="37"/>
        <v>194.42223424635625</v>
      </c>
      <c r="U76" s="98">
        <f t="shared" si="37"/>
        <v>205.54101163287925</v>
      </c>
      <c r="V76" s="101">
        <f t="shared" si="37"/>
        <v>5.7188816030342426E-2</v>
      </c>
    </row>
    <row r="77" spans="1:22" x14ac:dyDescent="0.25">
      <c r="A77" s="749" t="s">
        <v>396</v>
      </c>
      <c r="B77" s="707">
        <v>0</v>
      </c>
      <c r="C77" s="750">
        <v>180</v>
      </c>
      <c r="D77" s="751"/>
      <c r="E77" s="707"/>
      <c r="F77" s="750"/>
      <c r="G77" s="751"/>
      <c r="H77" s="707"/>
      <c r="I77" s="750">
        <v>180</v>
      </c>
      <c r="J77" s="752"/>
      <c r="M77" s="749" t="s">
        <v>394</v>
      </c>
      <c r="N77" s="707">
        <f t="shared" si="38"/>
        <v>0</v>
      </c>
      <c r="O77" s="750">
        <f t="shared" si="37"/>
        <v>180</v>
      </c>
      <c r="P77" s="751"/>
      <c r="Q77" s="707"/>
      <c r="R77" s="750"/>
      <c r="S77" s="751"/>
      <c r="T77" s="707"/>
      <c r="U77" s="750">
        <f t="shared" si="37"/>
        <v>180</v>
      </c>
      <c r="V77" s="752"/>
    </row>
    <row r="78" spans="1:22" ht="12.6" thickBot="1" x14ac:dyDescent="0.3">
      <c r="A78" s="102" t="s">
        <v>355</v>
      </c>
      <c r="B78" s="103">
        <v>51.457758322499998</v>
      </c>
      <c r="C78" s="104">
        <v>206.31249781995697</v>
      </c>
      <c r="D78" s="105" t="s">
        <v>75</v>
      </c>
      <c r="E78" s="103">
        <v>142.96447592385624</v>
      </c>
      <c r="F78" s="104">
        <v>179.22851381292227</v>
      </c>
      <c r="G78" s="105">
        <v>0.25365768422346036</v>
      </c>
      <c r="H78" s="103">
        <v>194.42223424635625</v>
      </c>
      <c r="I78" s="104">
        <v>385.54101163287925</v>
      </c>
      <c r="J78" s="106">
        <v>0.98300885249756265</v>
      </c>
      <c r="M78" s="102" t="s">
        <v>11</v>
      </c>
      <c r="N78" s="103">
        <f t="shared" si="38"/>
        <v>51.457758322499998</v>
      </c>
      <c r="O78" s="104">
        <f t="shared" si="37"/>
        <v>206.31249781995697</v>
      </c>
      <c r="P78" s="105" t="str">
        <f t="shared" si="37"/>
        <v>n.a.</v>
      </c>
      <c r="Q78" s="103">
        <f t="shared" si="37"/>
        <v>142.96447592385624</v>
      </c>
      <c r="R78" s="104">
        <f t="shared" si="37"/>
        <v>179.22851381292227</v>
      </c>
      <c r="S78" s="105">
        <f t="shared" si="37"/>
        <v>0.25365768422346036</v>
      </c>
      <c r="T78" s="103">
        <f t="shared" si="37"/>
        <v>194.42223424635625</v>
      </c>
      <c r="U78" s="104">
        <f t="shared" si="37"/>
        <v>385.54101163287925</v>
      </c>
      <c r="V78" s="106">
        <f t="shared" si="37"/>
        <v>0.98300885249756265</v>
      </c>
    </row>
    <row r="80" spans="1:22" x14ac:dyDescent="0.25">
      <c r="A80" s="374"/>
      <c r="B80" s="732" t="s">
        <v>397</v>
      </c>
      <c r="C80" s="732"/>
      <c r="D80" s="732"/>
      <c r="M80" s="374"/>
      <c r="N80" s="732" t="s">
        <v>405</v>
      </c>
      <c r="O80" s="732"/>
      <c r="P80" s="732"/>
    </row>
    <row r="81" spans="1:18" ht="12.6" thickBot="1" x14ac:dyDescent="0.3">
      <c r="A81" s="375"/>
      <c r="B81" s="376"/>
      <c r="C81" s="376"/>
      <c r="D81" s="376"/>
      <c r="M81" s="375"/>
      <c r="N81" s="376"/>
      <c r="O81" s="376"/>
      <c r="P81" s="376"/>
    </row>
    <row r="82" spans="1:18" ht="12.6" thickBot="1" x14ac:dyDescent="0.3">
      <c r="A82" s="377" t="s">
        <v>398</v>
      </c>
      <c r="B82" s="378">
        <v>2022</v>
      </c>
      <c r="C82" s="379">
        <v>2023</v>
      </c>
      <c r="D82" s="380" t="s">
        <v>399</v>
      </c>
      <c r="M82" s="377" t="s">
        <v>68</v>
      </c>
      <c r="N82" s="378">
        <v>2022</v>
      </c>
      <c r="O82" s="379">
        <v>2023</v>
      </c>
      <c r="P82" s="380" t="s">
        <v>1</v>
      </c>
    </row>
    <row r="83" spans="1:18" x14ac:dyDescent="0.25">
      <c r="A83" s="381" t="s">
        <v>400</v>
      </c>
      <c r="B83" s="382">
        <v>5101.8150640874001</v>
      </c>
      <c r="C83" s="383">
        <v>5532.0935312211996</v>
      </c>
      <c r="D83" s="384">
        <v>8.4338311312498915E-2</v>
      </c>
      <c r="M83" s="381" t="s">
        <v>406</v>
      </c>
      <c r="N83" s="382">
        <v>5101.8150640874001</v>
      </c>
      <c r="O83" s="383">
        <v>5532.0935312211996</v>
      </c>
      <c r="P83" s="384">
        <v>8.4338311312498915E-2</v>
      </c>
    </row>
    <row r="84" spans="1:18" x14ac:dyDescent="0.25">
      <c r="A84" s="381" t="s">
        <v>3</v>
      </c>
      <c r="B84" s="382">
        <v>3536.2340299129</v>
      </c>
      <c r="C84" s="383">
        <v>3893.3114003207997</v>
      </c>
      <c r="D84" s="384">
        <v>0.10097673609478131</v>
      </c>
      <c r="M84" s="381" t="s">
        <v>3</v>
      </c>
      <c r="N84" s="382">
        <v>3536.2340299129</v>
      </c>
      <c r="O84" s="383">
        <v>3893.3114003207997</v>
      </c>
      <c r="P84" s="384">
        <v>0.10097673609478131</v>
      </c>
    </row>
    <row r="85" spans="1:18" x14ac:dyDescent="0.25">
      <c r="A85" s="381" t="s">
        <v>401</v>
      </c>
      <c r="B85" s="382">
        <v>668.35040385633886</v>
      </c>
      <c r="C85" s="383">
        <v>766.4638502272212</v>
      </c>
      <c r="D85" s="384">
        <v>0.14679941211193115</v>
      </c>
      <c r="M85" s="381" t="s">
        <v>407</v>
      </c>
      <c r="N85" s="382">
        <v>668.35040385633886</v>
      </c>
      <c r="O85" s="383">
        <v>766.4638502272212</v>
      </c>
      <c r="P85" s="384">
        <v>0.14679941211193115</v>
      </c>
    </row>
    <row r="86" spans="1:18" x14ac:dyDescent="0.25">
      <c r="A86" s="381" t="s">
        <v>402</v>
      </c>
      <c r="B86" s="382">
        <v>142.96447592385624</v>
      </c>
      <c r="C86" s="383">
        <v>179.22851381292227</v>
      </c>
      <c r="D86" s="384">
        <v>0.25365768422346036</v>
      </c>
      <c r="M86" s="381" t="s">
        <v>408</v>
      </c>
      <c r="N86" s="382">
        <v>142.96447592385624</v>
      </c>
      <c r="O86" s="383">
        <v>179.22851381292227</v>
      </c>
      <c r="P86" s="384">
        <v>0.25365768422346036</v>
      </c>
    </row>
    <row r="87" spans="1:18" x14ac:dyDescent="0.25">
      <c r="A87" s="381" t="s">
        <v>403</v>
      </c>
      <c r="B87" s="382">
        <v>818.27789687840004</v>
      </c>
      <c r="C87" s="383">
        <v>895.73263959910025</v>
      </c>
      <c r="D87" s="384">
        <v>9.4655792385664794E-2</v>
      </c>
      <c r="M87" s="381" t="s">
        <v>409</v>
      </c>
      <c r="N87" s="382">
        <v>818.27789687840004</v>
      </c>
      <c r="O87" s="383">
        <v>895.73263959910025</v>
      </c>
      <c r="P87" s="384">
        <v>9.4655792385664794E-2</v>
      </c>
    </row>
    <row r="88" spans="1:18" ht="12.6" thickBot="1" x14ac:dyDescent="0.3">
      <c r="A88" s="385" t="s">
        <v>404</v>
      </c>
      <c r="B88" s="386">
        <v>21809.291021236801</v>
      </c>
      <c r="C88" s="387">
        <v>25875.445685184601</v>
      </c>
      <c r="D88" s="388">
        <v>0.18644139600816834</v>
      </c>
      <c r="M88" s="385" t="s">
        <v>410</v>
      </c>
      <c r="N88" s="386">
        <v>21809.291021236801</v>
      </c>
      <c r="O88" s="387">
        <v>25875.445685184601</v>
      </c>
      <c r="P88" s="388">
        <v>0.18644139600816834</v>
      </c>
    </row>
    <row r="89" spans="1:18" x14ac:dyDescent="0.25">
      <c r="A89" s="34" t="s">
        <v>18</v>
      </c>
      <c r="M89" s="34" t="s">
        <v>48</v>
      </c>
    </row>
    <row r="91" spans="1:18" ht="14.4" x14ac:dyDescent="0.25">
      <c r="A91" s="7"/>
      <c r="B91" s="724" t="s">
        <v>411</v>
      </c>
      <c r="C91" s="724"/>
      <c r="D91" s="724"/>
      <c r="E91" s="724"/>
      <c r="F91" s="724"/>
      <c r="M91" s="7"/>
      <c r="N91" s="724" t="s">
        <v>414</v>
      </c>
      <c r="O91" s="724"/>
      <c r="P91" s="724"/>
      <c r="Q91" s="724"/>
      <c r="R91" s="724"/>
    </row>
    <row r="92" spans="1:18" ht="4.2" customHeight="1" thickBot="1" x14ac:dyDescent="0.35">
      <c r="A92" s="389"/>
      <c r="B92" s="389"/>
      <c r="C92" s="389"/>
      <c r="D92" s="389"/>
      <c r="E92" s="389"/>
      <c r="F92" s="389"/>
      <c r="M92" s="389"/>
      <c r="N92" s="389"/>
      <c r="O92" s="389"/>
      <c r="P92" s="389"/>
      <c r="Q92" s="389"/>
      <c r="R92" s="389"/>
    </row>
    <row r="93" spans="1:18" ht="15" thickBot="1" x14ac:dyDescent="0.3">
      <c r="A93" s="391" t="s">
        <v>67</v>
      </c>
      <c r="B93" s="392">
        <v>2022</v>
      </c>
      <c r="C93" s="393" t="s">
        <v>412</v>
      </c>
      <c r="D93" s="394">
        <v>2023</v>
      </c>
      <c r="E93" s="395" t="s">
        <v>412</v>
      </c>
      <c r="F93" s="393" t="s">
        <v>1</v>
      </c>
      <c r="M93" s="391" t="s">
        <v>68</v>
      </c>
      <c r="N93" s="392">
        <v>2022</v>
      </c>
      <c r="O93" s="393" t="s">
        <v>415</v>
      </c>
      <c r="P93" s="394">
        <v>2023</v>
      </c>
      <c r="Q93" s="395" t="s">
        <v>415</v>
      </c>
      <c r="R93" s="393" t="s">
        <v>1</v>
      </c>
    </row>
    <row r="94" spans="1:18" ht="14.4" x14ac:dyDescent="0.3">
      <c r="A94" s="396" t="s">
        <v>57</v>
      </c>
      <c r="B94" s="397">
        <v>1818.7919999999999</v>
      </c>
      <c r="C94" s="8"/>
      <c r="D94" s="398">
        <v>1928.066</v>
      </c>
      <c r="E94" s="399"/>
      <c r="F94" s="400">
        <v>6.0080536971792275E-2</v>
      </c>
      <c r="M94" s="396" t="s">
        <v>6</v>
      </c>
      <c r="N94" s="397">
        <f>+B94</f>
        <v>1818.7919999999999</v>
      </c>
      <c r="O94" s="8"/>
      <c r="P94" s="398">
        <f t="shared" ref="O94:R97" si="39">+D94</f>
        <v>1928.066</v>
      </c>
      <c r="Q94" s="399"/>
      <c r="R94" s="400">
        <f t="shared" si="39"/>
        <v>6.0080536971792275E-2</v>
      </c>
    </row>
    <row r="95" spans="1:18" ht="14.4" x14ac:dyDescent="0.3">
      <c r="A95" s="396" t="s">
        <v>3</v>
      </c>
      <c r="B95" s="397">
        <v>96.514832125649065</v>
      </c>
      <c r="C95" s="401">
        <v>5.3065348938003395E-2</v>
      </c>
      <c r="D95" s="398">
        <v>107.21558599999983</v>
      </c>
      <c r="E95" s="402">
        <v>5.5607840188043267E-2</v>
      </c>
      <c r="F95" s="400">
        <v>0.11087160013312625</v>
      </c>
      <c r="M95" s="396" t="s">
        <v>3</v>
      </c>
      <c r="N95" s="397">
        <f t="shared" ref="N95:N97" si="40">+B95</f>
        <v>96.514832125649065</v>
      </c>
      <c r="O95" s="401">
        <f t="shared" si="39"/>
        <v>5.3065348938003395E-2</v>
      </c>
      <c r="P95" s="398">
        <f t="shared" si="39"/>
        <v>107.21558599999983</v>
      </c>
      <c r="Q95" s="402">
        <f t="shared" si="39"/>
        <v>5.5607840188043267E-2</v>
      </c>
      <c r="R95" s="400">
        <f t="shared" si="39"/>
        <v>0.11087160013312625</v>
      </c>
    </row>
    <row r="96" spans="1:18" ht="14.4" x14ac:dyDescent="0.3">
      <c r="A96" s="396" t="s">
        <v>4</v>
      </c>
      <c r="B96" s="397">
        <v>49.944832125649071</v>
      </c>
      <c r="C96" s="401">
        <v>2.7460441944790318E-2</v>
      </c>
      <c r="D96" s="398">
        <v>56.503585999999835</v>
      </c>
      <c r="E96" s="402">
        <v>2.9305836003539212E-2</v>
      </c>
      <c r="F96" s="400">
        <v>0.13131997035950649</v>
      </c>
      <c r="M96" s="396" t="s">
        <v>4</v>
      </c>
      <c r="N96" s="397">
        <f t="shared" si="40"/>
        <v>49.944832125649071</v>
      </c>
      <c r="O96" s="401">
        <f t="shared" si="39"/>
        <v>2.7460441944790318E-2</v>
      </c>
      <c r="P96" s="398">
        <f t="shared" si="39"/>
        <v>56.503585999999835</v>
      </c>
      <c r="Q96" s="402">
        <f t="shared" si="39"/>
        <v>2.9305836003539212E-2</v>
      </c>
      <c r="R96" s="400">
        <f t="shared" si="39"/>
        <v>0.13131997035950649</v>
      </c>
    </row>
    <row r="97" spans="1:19" ht="15" thickBot="1" x14ac:dyDescent="0.35">
      <c r="A97" s="404" t="s">
        <v>413</v>
      </c>
      <c r="B97" s="405">
        <v>27.312540156372371</v>
      </c>
      <c r="C97" s="406">
        <v>1.5016857428651749E-2</v>
      </c>
      <c r="D97" s="407">
        <v>27.660439499999836</v>
      </c>
      <c r="E97" s="408">
        <v>1.4346209880782003E-2</v>
      </c>
      <c r="F97" s="409">
        <v>1.2737714677420575E-2</v>
      </c>
      <c r="M97" s="404" t="s">
        <v>11</v>
      </c>
      <c r="N97" s="405">
        <f t="shared" si="40"/>
        <v>27.312540156372371</v>
      </c>
      <c r="O97" s="406">
        <f t="shared" si="39"/>
        <v>1.5016857428651749E-2</v>
      </c>
      <c r="P97" s="407">
        <f t="shared" si="39"/>
        <v>27.660439499999836</v>
      </c>
      <c r="Q97" s="408">
        <f t="shared" si="39"/>
        <v>1.4346209880782003E-2</v>
      </c>
      <c r="R97" s="409">
        <f t="shared" si="39"/>
        <v>1.2737714677420575E-2</v>
      </c>
    </row>
    <row r="99" spans="1:19" ht="14.4" x14ac:dyDescent="0.25">
      <c r="A99" s="410"/>
      <c r="B99" s="724" t="s">
        <v>19</v>
      </c>
      <c r="C99" s="724"/>
      <c r="D99" s="724"/>
      <c r="E99" s="724" t="s">
        <v>20</v>
      </c>
      <c r="F99" s="724"/>
      <c r="G99" s="724"/>
      <c r="M99" s="410"/>
      <c r="N99" s="724" t="s">
        <v>416</v>
      </c>
      <c r="O99" s="724"/>
      <c r="P99" s="724"/>
      <c r="Q99" s="724" t="s">
        <v>417</v>
      </c>
      <c r="R99" s="724"/>
      <c r="S99" s="724"/>
    </row>
    <row r="100" spans="1:19" ht="4.8" customHeight="1" thickBot="1" x14ac:dyDescent="0.3">
      <c r="A100" s="411"/>
      <c r="B100" s="411"/>
      <c r="C100" s="411"/>
      <c r="D100" s="412"/>
      <c r="E100" s="411"/>
      <c r="F100" s="411"/>
      <c r="G100" s="412"/>
      <c r="M100" s="411"/>
      <c r="N100" s="411"/>
      <c r="O100" s="411"/>
      <c r="P100" s="412"/>
      <c r="Q100" s="411"/>
      <c r="R100" s="411"/>
      <c r="S100" s="412"/>
    </row>
    <row r="101" spans="1:19" ht="15" thickBot="1" x14ac:dyDescent="0.3">
      <c r="A101" s="391" t="s">
        <v>67</v>
      </c>
      <c r="B101" s="413">
        <v>2023</v>
      </c>
      <c r="C101" s="414" t="s">
        <v>412</v>
      </c>
      <c r="D101" s="415" t="s">
        <v>1</v>
      </c>
      <c r="E101" s="425">
        <v>45291</v>
      </c>
      <c r="F101" s="425" t="s">
        <v>420</v>
      </c>
      <c r="G101" s="415" t="s">
        <v>1</v>
      </c>
      <c r="M101" s="391" t="s">
        <v>68</v>
      </c>
      <c r="N101" s="413">
        <v>2022</v>
      </c>
      <c r="O101" s="414" t="s">
        <v>415</v>
      </c>
      <c r="P101" s="415" t="s">
        <v>1</v>
      </c>
      <c r="Q101" s="425">
        <v>44925</v>
      </c>
      <c r="R101" s="425" t="s">
        <v>102</v>
      </c>
      <c r="S101" s="415" t="s">
        <v>1</v>
      </c>
    </row>
    <row r="102" spans="1:19" ht="14.4" x14ac:dyDescent="0.25">
      <c r="A102" s="390" t="s">
        <v>81</v>
      </c>
      <c r="B102" s="416">
        <v>1731.3424975999999</v>
      </c>
      <c r="C102" s="417">
        <v>0.89796826405015928</v>
      </c>
      <c r="D102" s="403">
        <v>6.5454423861954769E-2</v>
      </c>
      <c r="E102" s="426">
        <v>2567.5445272870334</v>
      </c>
      <c r="F102" s="417">
        <v>0.88128264975825699</v>
      </c>
      <c r="G102" s="403">
        <v>-1.2262631416540826E-3</v>
      </c>
      <c r="M102" s="390" t="s">
        <v>94</v>
      </c>
      <c r="N102" s="416">
        <f>+B102</f>
        <v>1731.3424975999999</v>
      </c>
      <c r="O102" s="417">
        <f t="shared" ref="O102:S102" si="41">+C102</f>
        <v>0.89796826405015928</v>
      </c>
      <c r="P102" s="403">
        <f t="shared" si="41"/>
        <v>6.5454423861954769E-2</v>
      </c>
      <c r="Q102" s="426">
        <f t="shared" si="41"/>
        <v>2567.5445272870334</v>
      </c>
      <c r="R102" s="417">
        <f t="shared" si="41"/>
        <v>0.88128264975825699</v>
      </c>
      <c r="S102" s="403">
        <f t="shared" si="41"/>
        <v>-1.2262631416540826E-3</v>
      </c>
    </row>
    <row r="103" spans="1:19" ht="14.4" x14ac:dyDescent="0.25">
      <c r="A103" s="390" t="s">
        <v>421</v>
      </c>
      <c r="B103" s="416">
        <v>169.02196259999999</v>
      </c>
      <c r="C103" s="417">
        <v>8.766397090850972E-2</v>
      </c>
      <c r="D103" s="403">
        <v>-9.9204080426981145E-3</v>
      </c>
      <c r="E103" s="426">
        <v>273.56110944</v>
      </c>
      <c r="F103" s="417">
        <v>0.10389697309469101</v>
      </c>
      <c r="G103" s="403">
        <v>6.777097441246438E-3</v>
      </c>
      <c r="M103" s="390" t="s">
        <v>418</v>
      </c>
      <c r="N103" s="416">
        <f t="shared" ref="N103:N105" si="42">+B103</f>
        <v>169.02196259999999</v>
      </c>
      <c r="O103" s="417">
        <f t="shared" ref="O103:O105" si="43">+C103</f>
        <v>8.766397090850972E-2</v>
      </c>
      <c r="P103" s="403">
        <f t="shared" ref="P103:P105" si="44">+D103</f>
        <v>-9.9204080426981145E-3</v>
      </c>
      <c r="Q103" s="426">
        <f t="shared" ref="Q103:Q105" si="45">+E103</f>
        <v>273.56110944</v>
      </c>
      <c r="R103" s="417">
        <f t="shared" ref="R103:R105" si="46">+F103</f>
        <v>0.10389697309469101</v>
      </c>
      <c r="S103" s="403">
        <f t="shared" ref="S103:S105" si="47">+G103</f>
        <v>6.777097441246438E-3</v>
      </c>
    </row>
    <row r="104" spans="1:19" ht="15" thickBot="1" x14ac:dyDescent="0.3">
      <c r="A104" s="418" t="s">
        <v>419</v>
      </c>
      <c r="B104" s="419">
        <v>27.702005969999988</v>
      </c>
      <c r="C104" s="420">
        <v>1.4367765041331033E-2</v>
      </c>
      <c r="D104" s="421">
        <v>0.19941413451113754</v>
      </c>
      <c r="E104" s="427">
        <v>72.312127699999962</v>
      </c>
      <c r="F104" s="420">
        <v>2.4820377147051962E-2</v>
      </c>
      <c r="G104" s="421">
        <v>3.6595468027496691E-2</v>
      </c>
      <c r="M104" s="418" t="s">
        <v>419</v>
      </c>
      <c r="N104" s="419">
        <f t="shared" si="42"/>
        <v>27.702005969999988</v>
      </c>
      <c r="O104" s="420">
        <f t="shared" si="43"/>
        <v>1.4367765041331033E-2</v>
      </c>
      <c r="P104" s="421">
        <f t="shared" si="44"/>
        <v>0.19941413451113754</v>
      </c>
      <c r="Q104" s="427">
        <f t="shared" si="45"/>
        <v>72.312127699999962</v>
      </c>
      <c r="R104" s="420">
        <f t="shared" si="46"/>
        <v>2.4820377147051962E-2</v>
      </c>
      <c r="S104" s="421">
        <f t="shared" si="47"/>
        <v>3.6595468027496691E-2</v>
      </c>
    </row>
    <row r="105" spans="1:19" ht="15" thickBot="1" x14ac:dyDescent="0.3">
      <c r="A105" s="422" t="s">
        <v>86</v>
      </c>
      <c r="B105" s="423">
        <v>1928.0664661699998</v>
      </c>
      <c r="C105" s="424">
        <v>1</v>
      </c>
      <c r="D105" s="409">
        <v>6.0080701946469972E-2</v>
      </c>
      <c r="E105" s="428">
        <v>2913.4177644270335</v>
      </c>
      <c r="F105" s="424">
        <v>1</v>
      </c>
      <c r="G105" s="409">
        <v>4.2648257768562736E-4</v>
      </c>
      <c r="M105" s="422" t="s">
        <v>86</v>
      </c>
      <c r="N105" s="423">
        <f t="shared" si="42"/>
        <v>1928.0664661699998</v>
      </c>
      <c r="O105" s="424">
        <f t="shared" si="43"/>
        <v>1</v>
      </c>
      <c r="P105" s="409">
        <f t="shared" si="44"/>
        <v>6.0080701946469972E-2</v>
      </c>
      <c r="Q105" s="428">
        <f t="shared" si="45"/>
        <v>2913.4177644270335</v>
      </c>
      <c r="R105" s="424">
        <f t="shared" si="46"/>
        <v>1</v>
      </c>
      <c r="S105" s="409">
        <f t="shared" si="47"/>
        <v>4.2648257768562736E-4</v>
      </c>
    </row>
    <row r="107" spans="1:19" ht="14.4" customHeight="1" x14ac:dyDescent="0.25">
      <c r="A107" s="74"/>
      <c r="B107" s="725" t="s">
        <v>422</v>
      </c>
      <c r="C107" s="725"/>
      <c r="D107" s="725"/>
      <c r="E107" s="725"/>
      <c r="M107" s="74"/>
      <c r="N107" s="725" t="s">
        <v>344</v>
      </c>
      <c r="O107" s="725"/>
      <c r="P107" s="725"/>
      <c r="Q107" s="725"/>
    </row>
    <row r="108" spans="1:19" ht="3" customHeight="1" thickBot="1" x14ac:dyDescent="0.3">
      <c r="A108" s="429"/>
      <c r="B108" s="429"/>
      <c r="C108" s="429"/>
      <c r="D108" s="430"/>
      <c r="E108" s="429"/>
      <c r="M108" s="429"/>
      <c r="N108" s="429"/>
      <c r="O108" s="429"/>
      <c r="P108" s="430"/>
      <c r="Q108" s="429"/>
    </row>
    <row r="109" spans="1:19" ht="24" customHeight="1" x14ac:dyDescent="0.25">
      <c r="A109" s="703" t="s">
        <v>67</v>
      </c>
      <c r="B109" s="694" t="s">
        <v>423</v>
      </c>
      <c r="C109" s="694" t="s">
        <v>424</v>
      </c>
      <c r="D109" s="702" t="s">
        <v>425</v>
      </c>
      <c r="E109" s="698" t="s">
        <v>86</v>
      </c>
      <c r="M109" s="703" t="s">
        <v>68</v>
      </c>
      <c r="N109" s="694" t="s">
        <v>427</v>
      </c>
      <c r="O109" s="694" t="s">
        <v>428</v>
      </c>
      <c r="P109" s="702" t="s">
        <v>429</v>
      </c>
      <c r="Q109" s="698" t="s">
        <v>86</v>
      </c>
    </row>
    <row r="110" spans="1:19" ht="12.6" customHeight="1" thickBot="1" x14ac:dyDescent="0.3">
      <c r="A110" s="431"/>
      <c r="B110" s="432">
        <v>2023</v>
      </c>
      <c r="C110" s="432">
        <v>2023</v>
      </c>
      <c r="D110" s="695">
        <v>2023</v>
      </c>
      <c r="E110" s="699">
        <v>2023</v>
      </c>
      <c r="M110" s="431"/>
      <c r="N110" s="432">
        <v>2023</v>
      </c>
      <c r="O110" s="432" t="s">
        <v>1</v>
      </c>
      <c r="P110" s="695">
        <v>2022</v>
      </c>
      <c r="Q110" s="699">
        <v>2023</v>
      </c>
    </row>
    <row r="111" spans="1:19" ht="12" customHeight="1" x14ac:dyDescent="0.25">
      <c r="A111" s="437" t="s">
        <v>57</v>
      </c>
      <c r="B111" s="433">
        <v>50.006999999999998</v>
      </c>
      <c r="C111" s="434">
        <v>250.68299999999999</v>
      </c>
      <c r="D111" s="693">
        <v>-34.742864579218278</v>
      </c>
      <c r="E111" s="700">
        <v>265.94713542078171</v>
      </c>
      <c r="M111" s="437" t="s">
        <v>6</v>
      </c>
      <c r="N111" s="433">
        <f>+B111</f>
        <v>50.006999999999998</v>
      </c>
      <c r="O111" s="434">
        <f t="shared" ref="O111:Q115" si="48">+C111</f>
        <v>250.68299999999999</v>
      </c>
      <c r="P111" s="693">
        <f t="shared" si="48"/>
        <v>-34.742864579218278</v>
      </c>
      <c r="Q111" s="700">
        <f t="shared" si="48"/>
        <v>265.94713542078171</v>
      </c>
    </row>
    <row r="112" spans="1:19" ht="12" customHeight="1" x14ac:dyDescent="0.25">
      <c r="A112" s="437" t="s">
        <v>3</v>
      </c>
      <c r="B112" s="434">
        <v>15.275</v>
      </c>
      <c r="C112" s="434">
        <v>116.70799999999998</v>
      </c>
      <c r="D112" s="693">
        <v>-76.734859083706596</v>
      </c>
      <c r="E112" s="700">
        <v>55.24814091629338</v>
      </c>
      <c r="M112" s="437" t="s">
        <v>3</v>
      </c>
      <c r="N112" s="434">
        <f t="shared" ref="N112:N115" si="49">+B112</f>
        <v>15.275</v>
      </c>
      <c r="O112" s="434">
        <f t="shared" si="48"/>
        <v>116.70799999999998</v>
      </c>
      <c r="P112" s="693">
        <f t="shared" si="48"/>
        <v>-76.734859083706596</v>
      </c>
      <c r="Q112" s="700">
        <f t="shared" si="48"/>
        <v>55.24814091629338</v>
      </c>
    </row>
    <row r="113" spans="1:17" ht="12" customHeight="1" x14ac:dyDescent="0.25">
      <c r="A113" s="437" t="s">
        <v>4</v>
      </c>
      <c r="B113" s="435">
        <v>13.548</v>
      </c>
      <c r="C113" s="434">
        <v>85.425999999999988</v>
      </c>
      <c r="D113" s="693">
        <v>-78.244859083706601</v>
      </c>
      <c r="E113" s="700">
        <v>20.729140916293389</v>
      </c>
      <c r="M113" s="437" t="s">
        <v>4</v>
      </c>
      <c r="N113" s="435">
        <f t="shared" si="49"/>
        <v>13.548</v>
      </c>
      <c r="O113" s="434">
        <f t="shared" si="48"/>
        <v>85.425999999999988</v>
      </c>
      <c r="P113" s="693">
        <f t="shared" si="48"/>
        <v>-78.244859083706601</v>
      </c>
      <c r="Q113" s="700">
        <f t="shared" si="48"/>
        <v>20.729140916293389</v>
      </c>
    </row>
    <row r="114" spans="1:17" x14ac:dyDescent="0.25">
      <c r="A114" s="437" t="s">
        <v>426</v>
      </c>
      <c r="B114" s="435">
        <v>11.134</v>
      </c>
      <c r="C114" s="435">
        <v>-15.075000000000003</v>
      </c>
      <c r="D114" s="696">
        <v>-22.379522318163538</v>
      </c>
      <c r="E114" s="700">
        <v>-26.32052231816354</v>
      </c>
      <c r="M114" s="437" t="s">
        <v>7</v>
      </c>
      <c r="N114" s="435">
        <f t="shared" si="49"/>
        <v>11.134</v>
      </c>
      <c r="O114" s="435">
        <f t="shared" si="48"/>
        <v>-15.075000000000003</v>
      </c>
      <c r="P114" s="696">
        <f t="shared" si="48"/>
        <v>-22.379522318163538</v>
      </c>
      <c r="Q114" s="700">
        <f t="shared" si="48"/>
        <v>-26.32052231816354</v>
      </c>
    </row>
    <row r="115" spans="1:17" ht="12.6" thickBot="1" x14ac:dyDescent="0.3">
      <c r="A115" s="438" t="s">
        <v>413</v>
      </c>
      <c r="B115" s="436">
        <v>8.3120000000000012</v>
      </c>
      <c r="C115" s="436">
        <v>-35.782000000000004</v>
      </c>
      <c r="D115" s="697">
        <v>-39.501859088163528</v>
      </c>
      <c r="E115" s="701">
        <v>-66.971859088163527</v>
      </c>
      <c r="M115" s="438" t="s">
        <v>11</v>
      </c>
      <c r="N115" s="436">
        <f t="shared" si="49"/>
        <v>8.3120000000000012</v>
      </c>
      <c r="O115" s="436">
        <f t="shared" si="48"/>
        <v>-35.782000000000004</v>
      </c>
      <c r="P115" s="697">
        <f t="shared" si="48"/>
        <v>-39.501859088163528</v>
      </c>
      <c r="Q115" s="701">
        <f t="shared" si="48"/>
        <v>-66.971859088163527</v>
      </c>
    </row>
  </sheetData>
  <mergeCells count="40">
    <mergeCell ref="N32:R32"/>
    <mergeCell ref="N40:R40"/>
    <mergeCell ref="B25:F25"/>
    <mergeCell ref="B32:F32"/>
    <mergeCell ref="B40:F40"/>
    <mergeCell ref="B1:D1"/>
    <mergeCell ref="N1:P1"/>
    <mergeCell ref="B14:D14"/>
    <mergeCell ref="N14:P14"/>
    <mergeCell ref="B69:D69"/>
    <mergeCell ref="E69:G69"/>
    <mergeCell ref="H69:J69"/>
    <mergeCell ref="N47:R47"/>
    <mergeCell ref="N62:R62"/>
    <mergeCell ref="N55:R55"/>
    <mergeCell ref="B47:F47"/>
    <mergeCell ref="C55:F55"/>
    <mergeCell ref="B62:F62"/>
    <mergeCell ref="Q14:S14"/>
    <mergeCell ref="E14:G14"/>
    <mergeCell ref="N25:R25"/>
    <mergeCell ref="B107:E107"/>
    <mergeCell ref="N107:Q107"/>
    <mergeCell ref="T69:V69"/>
    <mergeCell ref="N71:P71"/>
    <mergeCell ref="Q71:S71"/>
    <mergeCell ref="T71:V71"/>
    <mergeCell ref="B80:D80"/>
    <mergeCell ref="N80:P80"/>
    <mergeCell ref="B71:D71"/>
    <mergeCell ref="E71:G71"/>
    <mergeCell ref="H71:J71"/>
    <mergeCell ref="N69:P69"/>
    <mergeCell ref="Q69:S69"/>
    <mergeCell ref="B91:F91"/>
    <mergeCell ref="N91:R91"/>
    <mergeCell ref="B99:D99"/>
    <mergeCell ref="E99:G99"/>
    <mergeCell ref="N99:P99"/>
    <mergeCell ref="Q99:S99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4294967295" verticalDpi="4294967295" r:id="rId1"/>
  <rowBreaks count="2" manualBreakCount="2">
    <brk id="45" max="10" man="1"/>
    <brk id="8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5821-3B85-41B6-B1FA-47C71B147A82}">
  <dimension ref="A1:P235"/>
  <sheetViews>
    <sheetView topLeftCell="A222" zoomScaleNormal="100" zoomScaleSheetLayoutView="80" workbookViewId="0">
      <selection activeCell="A183" sqref="A183:XFD184"/>
    </sheetView>
  </sheetViews>
  <sheetFormatPr baseColWidth="10" defaultRowHeight="12" x14ac:dyDescent="0.25"/>
  <cols>
    <col min="1" max="1" width="44.44140625" style="34" customWidth="1"/>
    <col min="2" max="2" width="16.6640625" style="34" customWidth="1"/>
    <col min="3" max="3" width="15.44140625" style="34" customWidth="1"/>
    <col min="4" max="10" width="11.5546875" style="34"/>
    <col min="11" max="11" width="41.77734375" style="34" customWidth="1"/>
    <col min="12" max="12" width="14.88671875" style="34" customWidth="1"/>
    <col min="13" max="13" width="15" style="34" customWidth="1"/>
    <col min="14" max="16384" width="11.5546875" style="34"/>
  </cols>
  <sheetData>
    <row r="1" spans="1:13" ht="12.6" thickBot="1" x14ac:dyDescent="0.3">
      <c r="A1" s="450" t="s">
        <v>430</v>
      </c>
      <c r="B1" s="451">
        <v>2022</v>
      </c>
      <c r="C1" s="452">
        <v>2023</v>
      </c>
      <c r="K1" s="450" t="s">
        <v>444</v>
      </c>
      <c r="L1" s="451">
        <v>2022</v>
      </c>
      <c r="M1" s="452">
        <v>2023</v>
      </c>
    </row>
    <row r="2" spans="1:13" ht="4.8" customHeight="1" thickBot="1" x14ac:dyDescent="0.3">
      <c r="A2" s="453"/>
      <c r="B2" s="453"/>
      <c r="C2" s="453"/>
      <c r="K2" s="453"/>
      <c r="L2" s="453"/>
      <c r="M2" s="453"/>
    </row>
    <row r="3" spans="1:13" x14ac:dyDescent="0.25">
      <c r="A3" s="454" t="s">
        <v>431</v>
      </c>
      <c r="B3" s="455">
        <v>26.77</v>
      </c>
      <c r="C3" s="456">
        <v>40.159999999999997</v>
      </c>
      <c r="K3" s="454" t="s">
        <v>445</v>
      </c>
      <c r="L3" s="455">
        <f>+B3</f>
        <v>26.77</v>
      </c>
      <c r="M3" s="456">
        <f>+C3</f>
        <v>40.159999999999997</v>
      </c>
    </row>
    <row r="4" spans="1:13" x14ac:dyDescent="0.25">
      <c r="A4" s="454" t="s">
        <v>432</v>
      </c>
      <c r="B4" s="457">
        <v>0.13576580398812044</v>
      </c>
      <c r="C4" s="458">
        <v>0.50018677624206198</v>
      </c>
      <c r="K4" s="454" t="s">
        <v>446</v>
      </c>
      <c r="L4" s="457">
        <f t="shared" ref="L4:M15" si="0">+B4</f>
        <v>0.13576580398812044</v>
      </c>
      <c r="M4" s="458">
        <f t="shared" si="0"/>
        <v>0.50018677624206198</v>
      </c>
    </row>
    <row r="5" spans="1:13" x14ac:dyDescent="0.25">
      <c r="A5" s="454" t="s">
        <v>433</v>
      </c>
      <c r="B5" s="455">
        <v>27.48</v>
      </c>
      <c r="C5" s="456">
        <v>40.74</v>
      </c>
      <c r="K5" s="454" t="s">
        <v>447</v>
      </c>
      <c r="L5" s="455">
        <f t="shared" si="0"/>
        <v>27.48</v>
      </c>
      <c r="M5" s="456">
        <f t="shared" si="0"/>
        <v>40.74</v>
      </c>
    </row>
    <row r="6" spans="1:13" x14ac:dyDescent="0.25">
      <c r="A6" s="459" t="s">
        <v>434</v>
      </c>
      <c r="B6" s="460">
        <v>44896</v>
      </c>
      <c r="C6" s="461">
        <v>45289</v>
      </c>
      <c r="K6" s="459" t="s">
        <v>448</v>
      </c>
      <c r="L6" s="460">
        <f t="shared" si="0"/>
        <v>44896</v>
      </c>
      <c r="M6" s="461">
        <f t="shared" si="0"/>
        <v>45289</v>
      </c>
    </row>
    <row r="7" spans="1:13" x14ac:dyDescent="0.25">
      <c r="A7" s="454" t="s">
        <v>435</v>
      </c>
      <c r="B7" s="455">
        <v>19.844999999999999</v>
      </c>
      <c r="C7" s="456">
        <v>26.57</v>
      </c>
      <c r="K7" s="454" t="s">
        <v>449</v>
      </c>
      <c r="L7" s="455">
        <f t="shared" si="0"/>
        <v>19.844999999999999</v>
      </c>
      <c r="M7" s="456">
        <f t="shared" si="0"/>
        <v>26.57</v>
      </c>
    </row>
    <row r="8" spans="1:13" x14ac:dyDescent="0.25">
      <c r="A8" s="459" t="s">
        <v>436</v>
      </c>
      <c r="B8" s="460">
        <v>44627</v>
      </c>
      <c r="C8" s="461">
        <v>44979</v>
      </c>
      <c r="K8" s="459" t="s">
        <v>450</v>
      </c>
      <c r="L8" s="460">
        <f t="shared" si="0"/>
        <v>44627</v>
      </c>
      <c r="M8" s="461">
        <f t="shared" si="0"/>
        <v>44979</v>
      </c>
    </row>
    <row r="9" spans="1:13" ht="12.6" thickBot="1" x14ac:dyDescent="0.3">
      <c r="A9" s="454" t="s">
        <v>437</v>
      </c>
      <c r="B9" s="455">
        <v>23.881165617035315</v>
      </c>
      <c r="C9" s="456">
        <v>30.243766877774863</v>
      </c>
      <c r="K9" s="454" t="s">
        <v>451</v>
      </c>
      <c r="L9" s="455">
        <f t="shared" si="0"/>
        <v>23.881165617035315</v>
      </c>
      <c r="M9" s="456">
        <f t="shared" si="0"/>
        <v>30.243766877774863</v>
      </c>
    </row>
    <row r="10" spans="1:13" x14ac:dyDescent="0.25">
      <c r="A10" s="462" t="s">
        <v>438</v>
      </c>
      <c r="B10" s="463">
        <v>183788.177</v>
      </c>
      <c r="C10" s="464">
        <v>125994.895</v>
      </c>
      <c r="K10" s="462" t="s">
        <v>452</v>
      </c>
      <c r="L10" s="463">
        <f t="shared" si="0"/>
        <v>183788.177</v>
      </c>
      <c r="M10" s="464">
        <f t="shared" si="0"/>
        <v>125994.895</v>
      </c>
    </row>
    <row r="11" spans="1:13" x14ac:dyDescent="0.25">
      <c r="A11" s="454" t="s">
        <v>439</v>
      </c>
      <c r="B11" s="465">
        <v>715.12909338521399</v>
      </c>
      <c r="C11" s="466">
        <v>577.95823394495415</v>
      </c>
      <c r="K11" s="454" t="s">
        <v>453</v>
      </c>
      <c r="L11" s="465">
        <f t="shared" si="0"/>
        <v>715.12909338521399</v>
      </c>
      <c r="M11" s="466">
        <f t="shared" si="0"/>
        <v>577.95823394495415</v>
      </c>
    </row>
    <row r="12" spans="1:13" x14ac:dyDescent="0.25">
      <c r="A12" s="454" t="s">
        <v>440</v>
      </c>
      <c r="B12" s="465">
        <v>4389.0758933900006</v>
      </c>
      <c r="C12" s="466">
        <v>3951.0367052199999</v>
      </c>
      <c r="K12" s="454" t="s">
        <v>454</v>
      </c>
      <c r="L12" s="465">
        <f t="shared" si="0"/>
        <v>4389.0758933900006</v>
      </c>
      <c r="M12" s="466">
        <f t="shared" si="0"/>
        <v>3951.0367052199999</v>
      </c>
    </row>
    <row r="13" spans="1:13" ht="12.6" thickBot="1" x14ac:dyDescent="0.3">
      <c r="A13" s="467" t="s">
        <v>441</v>
      </c>
      <c r="B13" s="468">
        <v>17.078116316692608</v>
      </c>
      <c r="C13" s="469">
        <v>18.124021583577981</v>
      </c>
      <c r="K13" s="467" t="s">
        <v>455</v>
      </c>
      <c r="L13" s="468">
        <f t="shared" si="0"/>
        <v>17.078116316692608</v>
      </c>
      <c r="M13" s="469">
        <f t="shared" si="0"/>
        <v>18.124021583577981</v>
      </c>
    </row>
    <row r="14" spans="1:13" x14ac:dyDescent="0.25">
      <c r="A14" s="454" t="s">
        <v>442</v>
      </c>
      <c r="B14" s="470">
        <v>284.16459400000002</v>
      </c>
      <c r="C14" s="471">
        <v>278.16459400000002</v>
      </c>
      <c r="K14" s="454" t="s">
        <v>456</v>
      </c>
      <c r="L14" s="470">
        <f t="shared" si="0"/>
        <v>284.16459400000002</v>
      </c>
      <c r="M14" s="471">
        <f t="shared" si="0"/>
        <v>278.16459400000002</v>
      </c>
    </row>
    <row r="15" spans="1:13" ht="12.6" thickBot="1" x14ac:dyDescent="0.3">
      <c r="A15" s="467" t="s">
        <v>443</v>
      </c>
      <c r="B15" s="472">
        <v>7607.0861813800002</v>
      </c>
      <c r="C15" s="473">
        <v>11171.090095039999</v>
      </c>
      <c r="K15" s="467" t="s">
        <v>457</v>
      </c>
      <c r="L15" s="472">
        <f t="shared" si="0"/>
        <v>7607.0861813800002</v>
      </c>
      <c r="M15" s="473">
        <f t="shared" si="0"/>
        <v>11171.090095039999</v>
      </c>
    </row>
    <row r="17" spans="1:16" x14ac:dyDescent="0.25">
      <c r="A17" s="649"/>
      <c r="B17" s="735">
        <v>2022</v>
      </c>
      <c r="C17" s="735"/>
      <c r="D17" s="735">
        <v>2023</v>
      </c>
      <c r="E17" s="735"/>
      <c r="K17" s="649"/>
      <c r="L17" s="735">
        <f>+B17</f>
        <v>2022</v>
      </c>
      <c r="M17" s="735"/>
      <c r="N17" s="735">
        <f>+D17</f>
        <v>2023</v>
      </c>
      <c r="O17" s="735"/>
    </row>
    <row r="18" spans="1:16" ht="2.4" customHeight="1" x14ac:dyDescent="0.25">
      <c r="A18" s="649"/>
      <c r="B18" s="650"/>
      <c r="C18" s="650"/>
      <c r="D18" s="650"/>
      <c r="E18" s="650"/>
      <c r="K18" s="649"/>
      <c r="L18" s="650"/>
      <c r="M18" s="650"/>
      <c r="N18" s="650"/>
      <c r="O18" s="650"/>
    </row>
    <row r="19" spans="1:16" ht="21" thickBot="1" x14ac:dyDescent="0.3">
      <c r="A19" s="651" t="s">
        <v>458</v>
      </c>
      <c r="B19" s="652" t="s">
        <v>459</v>
      </c>
      <c r="C19" s="652" t="s">
        <v>460</v>
      </c>
      <c r="D19" s="652" t="s">
        <v>459</v>
      </c>
      <c r="E19" s="652" t="s">
        <v>460</v>
      </c>
      <c r="K19" s="651"/>
      <c r="L19" s="652" t="s">
        <v>464</v>
      </c>
      <c r="M19" s="652" t="s">
        <v>465</v>
      </c>
      <c r="N19" s="652" t="s">
        <v>464</v>
      </c>
      <c r="O19" s="652" t="s">
        <v>465</v>
      </c>
    </row>
    <row r="20" spans="1:16" ht="12.6" thickBot="1" x14ac:dyDescent="0.3">
      <c r="A20" s="653" t="s">
        <v>458</v>
      </c>
      <c r="B20" s="654">
        <v>28876676</v>
      </c>
      <c r="C20" s="654">
        <v>691916</v>
      </c>
      <c r="D20" s="655">
        <v>25904654</v>
      </c>
      <c r="E20" s="655">
        <v>622170.12083370006</v>
      </c>
      <c r="K20" s="653" t="s">
        <v>466</v>
      </c>
      <c r="L20" s="654">
        <f>+B20</f>
        <v>28876676</v>
      </c>
      <c r="M20" s="654">
        <f t="shared" ref="M20:O23" si="1">+C20</f>
        <v>691916</v>
      </c>
      <c r="N20" s="655">
        <f t="shared" si="1"/>
        <v>25904654</v>
      </c>
      <c r="O20" s="655">
        <f t="shared" si="1"/>
        <v>622170.12083370006</v>
      </c>
    </row>
    <row r="21" spans="1:16" x14ac:dyDescent="0.25">
      <c r="A21" s="656" t="s">
        <v>461</v>
      </c>
      <c r="B21" s="657">
        <v>29708164</v>
      </c>
      <c r="C21" s="657">
        <v>709781</v>
      </c>
      <c r="D21" s="658">
        <v>7351999</v>
      </c>
      <c r="E21" s="658">
        <v>228610</v>
      </c>
      <c r="K21" s="656" t="s">
        <v>467</v>
      </c>
      <c r="L21" s="657">
        <f t="shared" ref="L21:L23" si="2">+B21</f>
        <v>29708164</v>
      </c>
      <c r="M21" s="657">
        <f t="shared" si="1"/>
        <v>709781</v>
      </c>
      <c r="N21" s="658">
        <f t="shared" si="1"/>
        <v>7351999</v>
      </c>
      <c r="O21" s="658">
        <f t="shared" si="1"/>
        <v>228610</v>
      </c>
    </row>
    <row r="22" spans="1:16" ht="12.6" thickBot="1" x14ac:dyDescent="0.3">
      <c r="A22" s="659" t="s">
        <v>462</v>
      </c>
      <c r="B22" s="660">
        <v>-32680186</v>
      </c>
      <c r="C22" s="660">
        <v>-779527</v>
      </c>
      <c r="D22" s="661">
        <v>-15698253</v>
      </c>
      <c r="E22" s="661">
        <v>-384861.55299</v>
      </c>
      <c r="K22" s="659" t="s">
        <v>468</v>
      </c>
      <c r="L22" s="660">
        <f t="shared" si="2"/>
        <v>-32680186</v>
      </c>
      <c r="M22" s="660">
        <f t="shared" si="1"/>
        <v>-779527</v>
      </c>
      <c r="N22" s="661">
        <f t="shared" si="1"/>
        <v>-15698253</v>
      </c>
      <c r="O22" s="661">
        <f t="shared" si="1"/>
        <v>-384861.55299</v>
      </c>
    </row>
    <row r="23" spans="1:16" ht="12.6" thickBot="1" x14ac:dyDescent="0.3">
      <c r="A23" s="662" t="s">
        <v>463</v>
      </c>
      <c r="B23" s="663">
        <v>25904654</v>
      </c>
      <c r="C23" s="663">
        <v>622170</v>
      </c>
      <c r="D23" s="664">
        <v>17558400</v>
      </c>
      <c r="E23" s="664">
        <v>465918</v>
      </c>
      <c r="K23" s="662" t="s">
        <v>469</v>
      </c>
      <c r="L23" s="663">
        <f t="shared" si="2"/>
        <v>25904654</v>
      </c>
      <c r="M23" s="663">
        <f t="shared" si="1"/>
        <v>622170</v>
      </c>
      <c r="N23" s="664">
        <f t="shared" si="1"/>
        <v>17558400</v>
      </c>
      <c r="O23" s="664">
        <f t="shared" si="1"/>
        <v>465918</v>
      </c>
    </row>
    <row r="24" spans="1:16" ht="12.6" thickBot="1" x14ac:dyDescent="0.3"/>
    <row r="25" spans="1:16" ht="14.4" customHeight="1" thickBot="1" x14ac:dyDescent="0.3">
      <c r="A25" s="474" t="s">
        <v>21</v>
      </c>
      <c r="B25" s="475"/>
      <c r="C25" s="475"/>
      <c r="D25" s="476"/>
      <c r="E25" s="476"/>
      <c r="F25" s="477"/>
      <c r="K25" s="474" t="s">
        <v>103</v>
      </c>
      <c r="L25" s="475"/>
      <c r="M25" s="475"/>
      <c r="N25" s="476"/>
      <c r="O25" s="476"/>
      <c r="P25" s="477"/>
    </row>
    <row r="26" spans="1:16" ht="14.4" customHeight="1" x14ac:dyDescent="0.25">
      <c r="A26" s="74"/>
      <c r="B26" s="286"/>
      <c r="C26" s="286"/>
      <c r="D26" s="286"/>
      <c r="E26" s="286"/>
      <c r="F26" s="74"/>
      <c r="K26" s="74"/>
      <c r="L26" s="286"/>
      <c r="M26" s="286"/>
      <c r="N26" s="286"/>
      <c r="O26" s="286"/>
      <c r="P26" s="74"/>
    </row>
    <row r="27" spans="1:16" ht="14.4" customHeight="1" x14ac:dyDescent="0.25">
      <c r="A27" s="478" t="s">
        <v>120</v>
      </c>
      <c r="B27" s="479"/>
      <c r="C27" s="737"/>
      <c r="D27" s="737"/>
      <c r="E27" s="737"/>
      <c r="F27" s="738"/>
      <c r="K27" s="478" t="s">
        <v>104</v>
      </c>
      <c r="L27" s="479"/>
      <c r="M27" s="737"/>
      <c r="N27" s="737"/>
      <c r="O27" s="737"/>
      <c r="P27" s="738"/>
    </row>
    <row r="28" spans="1:16" ht="14.4" customHeight="1" thickBot="1" x14ac:dyDescent="0.3">
      <c r="A28" s="480">
        <v>0</v>
      </c>
      <c r="B28" s="255"/>
      <c r="C28" s="480"/>
      <c r="D28" s="255"/>
      <c r="E28" s="255"/>
      <c r="F28" s="255"/>
      <c r="K28" s="480"/>
      <c r="L28" s="255"/>
      <c r="M28" s="480"/>
      <c r="N28" s="255"/>
      <c r="O28" s="255"/>
      <c r="P28" s="255"/>
    </row>
    <row r="29" spans="1:16" ht="14.4" customHeight="1" thickBot="1" x14ac:dyDescent="0.3">
      <c r="A29" s="264" t="s">
        <v>121</v>
      </c>
      <c r="B29" s="481">
        <v>44925</v>
      </c>
      <c r="C29" s="257">
        <v>44926</v>
      </c>
      <c r="D29" s="481">
        <v>45291</v>
      </c>
      <c r="E29" s="267" t="s">
        <v>106</v>
      </c>
      <c r="F29" s="270" t="s">
        <v>107</v>
      </c>
      <c r="K29" s="264" t="s">
        <v>105</v>
      </c>
      <c r="L29" s="481">
        <v>44925</v>
      </c>
      <c r="M29" s="257">
        <v>44926</v>
      </c>
      <c r="N29" s="481">
        <v>45291</v>
      </c>
      <c r="O29" s="267" t="s">
        <v>106</v>
      </c>
      <c r="P29" s="270" t="s">
        <v>107</v>
      </c>
    </row>
    <row r="30" spans="1:16" ht="14.4" customHeight="1" x14ac:dyDescent="0.25">
      <c r="A30" s="482" t="s">
        <v>122</v>
      </c>
      <c r="B30" s="483">
        <v>1.0499799999999999</v>
      </c>
      <c r="C30" s="484">
        <v>1.0499799999999999</v>
      </c>
      <c r="D30" s="483">
        <v>1.0828500000000001</v>
      </c>
      <c r="E30" s="32">
        <v>3.1305358197299071E-2</v>
      </c>
      <c r="F30" s="32">
        <v>3.1305358197299071E-2</v>
      </c>
      <c r="K30" s="482" t="s">
        <v>108</v>
      </c>
      <c r="L30" s="483">
        <f>+B30</f>
        <v>1.0499799999999999</v>
      </c>
      <c r="M30" s="484">
        <f t="shared" ref="M30:P30" si="3">+C30</f>
        <v>1.0499799999999999</v>
      </c>
      <c r="N30" s="483">
        <f t="shared" si="3"/>
        <v>1.0828500000000001</v>
      </c>
      <c r="O30" s="32">
        <f t="shared" si="3"/>
        <v>3.1305358197299071E-2</v>
      </c>
      <c r="P30" s="32">
        <f t="shared" si="3"/>
        <v>3.1305358197299071E-2</v>
      </c>
    </row>
    <row r="31" spans="1:16" ht="14.4" customHeight="1" thickBot="1" x14ac:dyDescent="0.3">
      <c r="A31" s="485" t="s">
        <v>123</v>
      </c>
      <c r="B31" s="486">
        <v>1.5154000000000001</v>
      </c>
      <c r="C31" s="487">
        <v>1.5154000000000001</v>
      </c>
      <c r="D31" s="486">
        <v>1.63473</v>
      </c>
      <c r="E31" s="280">
        <v>7.8744885838722301E-2</v>
      </c>
      <c r="F31" s="280">
        <v>7.8744885838722301E-2</v>
      </c>
      <c r="K31" s="485" t="s">
        <v>109</v>
      </c>
      <c r="L31" s="486">
        <f t="shared" ref="L31" si="4">+B31</f>
        <v>1.5154000000000001</v>
      </c>
      <c r="M31" s="487">
        <f t="shared" ref="M31" si="5">+C31</f>
        <v>1.5154000000000001</v>
      </c>
      <c r="N31" s="486">
        <f t="shared" ref="N31" si="6">+D31</f>
        <v>1.63473</v>
      </c>
      <c r="O31" s="280">
        <f t="shared" ref="O31" si="7">+E31</f>
        <v>7.8744885838722301E-2</v>
      </c>
      <c r="P31" s="280">
        <f t="shared" ref="P31" si="8">+F31</f>
        <v>7.8744885838722301E-2</v>
      </c>
    </row>
    <row r="32" spans="1:16" ht="14.4" customHeight="1" x14ac:dyDescent="0.25">
      <c r="A32" s="488"/>
      <c r="B32" s="488"/>
      <c r="C32" s="488"/>
      <c r="D32" s="488"/>
      <c r="E32" s="488"/>
      <c r="F32" s="489"/>
      <c r="K32" s="488"/>
      <c r="L32" s="488"/>
      <c r="M32" s="488"/>
      <c r="N32" s="488"/>
      <c r="O32" s="488"/>
      <c r="P32" s="489"/>
    </row>
    <row r="33" spans="1:16" ht="14.4" customHeight="1" x14ac:dyDescent="0.25">
      <c r="A33" s="478" t="s">
        <v>124</v>
      </c>
      <c r="B33" s="479"/>
      <c r="C33" s="737"/>
      <c r="D33" s="737"/>
      <c r="E33" s="737"/>
      <c r="F33" s="738"/>
      <c r="K33" s="478" t="s">
        <v>110</v>
      </c>
      <c r="L33" s="479"/>
      <c r="M33" s="737"/>
      <c r="N33" s="737"/>
      <c r="O33" s="737"/>
      <c r="P33" s="738"/>
    </row>
    <row r="34" spans="1:16" ht="14.4" customHeight="1" thickBot="1" x14ac:dyDescent="0.3">
      <c r="A34" s="480">
        <v>0</v>
      </c>
      <c r="B34" s="255"/>
      <c r="C34" s="480"/>
      <c r="D34" s="255"/>
      <c r="E34" s="255"/>
      <c r="F34" s="255"/>
      <c r="K34" s="480"/>
      <c r="L34" s="255"/>
      <c r="M34" s="480"/>
      <c r="N34" s="255"/>
      <c r="O34" s="255"/>
      <c r="P34" s="255"/>
    </row>
    <row r="35" spans="1:16" ht="14.4" customHeight="1" thickBot="1" x14ac:dyDescent="0.3">
      <c r="A35" s="264" t="s">
        <v>121</v>
      </c>
      <c r="B35" s="481">
        <v>44925</v>
      </c>
      <c r="C35" s="257">
        <v>44926</v>
      </c>
      <c r="D35" s="481">
        <v>45291</v>
      </c>
      <c r="E35" s="267" t="s">
        <v>106</v>
      </c>
      <c r="F35" s="270" t="s">
        <v>107</v>
      </c>
      <c r="K35" s="264" t="s">
        <v>105</v>
      </c>
      <c r="L35" s="481">
        <v>44925</v>
      </c>
      <c r="M35" s="257">
        <v>44926</v>
      </c>
      <c r="N35" s="481">
        <v>45291</v>
      </c>
      <c r="O35" s="267" t="s">
        <v>106</v>
      </c>
      <c r="P35" s="270" t="s">
        <v>107</v>
      </c>
    </row>
    <row r="36" spans="1:16" ht="14.4" customHeight="1" x14ac:dyDescent="0.25">
      <c r="A36" s="482" t="s">
        <v>122</v>
      </c>
      <c r="B36" s="483">
        <v>1.0666</v>
      </c>
      <c r="C36" s="484">
        <v>1.0666</v>
      </c>
      <c r="D36" s="483">
        <v>1.105</v>
      </c>
      <c r="E36" s="32">
        <v>3.6002250140633851E-2</v>
      </c>
      <c r="F36" s="32">
        <v>3.6002250140633851E-2</v>
      </c>
      <c r="K36" s="482" t="s">
        <v>108</v>
      </c>
      <c r="L36" s="483">
        <f>+B36</f>
        <v>1.0666</v>
      </c>
      <c r="M36" s="484">
        <f t="shared" ref="M36:M37" si="9">+C36</f>
        <v>1.0666</v>
      </c>
      <c r="N36" s="483">
        <f t="shared" ref="N36:N37" si="10">+D36</f>
        <v>1.105</v>
      </c>
      <c r="O36" s="32">
        <f t="shared" ref="O36:O37" si="11">+E36</f>
        <v>3.6002250140633851E-2</v>
      </c>
      <c r="P36" s="32">
        <f t="shared" ref="P36:P37" si="12">+F36</f>
        <v>3.6002250140633851E-2</v>
      </c>
    </row>
    <row r="37" spans="1:16" ht="14.4" customHeight="1" thickBot="1" x14ac:dyDescent="0.3">
      <c r="A37" s="485" t="s">
        <v>123</v>
      </c>
      <c r="B37" s="486">
        <v>1.5692900000000001</v>
      </c>
      <c r="C37" s="487">
        <v>1.5692900000000001</v>
      </c>
      <c r="D37" s="486">
        <v>1.6263099999999999</v>
      </c>
      <c r="E37" s="280">
        <v>3.6334903045326161E-2</v>
      </c>
      <c r="F37" s="280">
        <v>3.6334903045326161E-2</v>
      </c>
      <c r="K37" s="485" t="s">
        <v>109</v>
      </c>
      <c r="L37" s="486">
        <f t="shared" ref="L37" si="13">+B37</f>
        <v>1.5692900000000001</v>
      </c>
      <c r="M37" s="487">
        <f t="shared" si="9"/>
        <v>1.5692900000000001</v>
      </c>
      <c r="N37" s="486">
        <f t="shared" si="10"/>
        <v>1.6263099999999999</v>
      </c>
      <c r="O37" s="280">
        <f t="shared" si="11"/>
        <v>3.6334903045326161E-2</v>
      </c>
      <c r="P37" s="280">
        <f t="shared" si="12"/>
        <v>3.6334903045326161E-2</v>
      </c>
    </row>
    <row r="38" spans="1:16" ht="14.4" customHeight="1" x14ac:dyDescent="0.25">
      <c r="A38" s="488"/>
      <c r="B38" s="488"/>
      <c r="C38" s="488"/>
      <c r="D38" s="488"/>
      <c r="E38" s="488"/>
      <c r="F38" s="488"/>
      <c r="K38" s="488"/>
      <c r="L38" s="488"/>
      <c r="M38" s="488"/>
      <c r="N38" s="488"/>
      <c r="O38" s="488"/>
      <c r="P38" s="488"/>
    </row>
    <row r="39" spans="1:16" ht="14.4" customHeight="1" x14ac:dyDescent="0.25">
      <c r="A39" s="490" t="s">
        <v>111</v>
      </c>
      <c r="B39" s="479"/>
      <c r="C39" s="737"/>
      <c r="D39" s="737"/>
      <c r="E39" s="737"/>
      <c r="F39" s="737"/>
      <c r="K39" s="490" t="s">
        <v>111</v>
      </c>
      <c r="L39" s="479"/>
      <c r="M39" s="737"/>
      <c r="N39" s="737"/>
      <c r="O39" s="737"/>
      <c r="P39" s="737"/>
    </row>
    <row r="40" spans="1:16" ht="14.4" customHeight="1" thickBot="1" x14ac:dyDescent="0.3">
      <c r="A40" s="480">
        <v>0</v>
      </c>
      <c r="B40" s="255"/>
      <c r="C40" s="480"/>
      <c r="D40" s="255"/>
      <c r="E40" s="255"/>
      <c r="F40" s="255"/>
      <c r="K40" s="480"/>
      <c r="L40" s="255"/>
      <c r="M40" s="480"/>
      <c r="N40" s="255"/>
      <c r="O40" s="255"/>
      <c r="P40" s="255"/>
    </row>
    <row r="41" spans="1:16" ht="14.4" customHeight="1" thickBot="1" x14ac:dyDescent="0.3">
      <c r="A41" s="491" t="s">
        <v>67</v>
      </c>
      <c r="B41" s="492"/>
      <c r="C41" s="267" t="s">
        <v>113</v>
      </c>
      <c r="D41" s="267" t="s">
        <v>114</v>
      </c>
      <c r="E41" s="267" t="s">
        <v>125</v>
      </c>
      <c r="F41" s="493" t="s">
        <v>116</v>
      </c>
      <c r="K41" s="491" t="s">
        <v>112</v>
      </c>
      <c r="L41" s="492"/>
      <c r="M41" s="267" t="s">
        <v>113</v>
      </c>
      <c r="N41" s="267" t="s">
        <v>114</v>
      </c>
      <c r="O41" s="267" t="s">
        <v>115</v>
      </c>
      <c r="P41" s="493" t="s">
        <v>116</v>
      </c>
    </row>
    <row r="42" spans="1:16" ht="14.4" customHeight="1" x14ac:dyDescent="0.25">
      <c r="A42" s="482" t="s">
        <v>126</v>
      </c>
      <c r="B42" s="494"/>
      <c r="C42" s="28">
        <v>-1361.5131313763802</v>
      </c>
      <c r="D42" s="28">
        <v>-708.69561776877322</v>
      </c>
      <c r="E42" s="28">
        <v>60.726824715388375</v>
      </c>
      <c r="F42" s="495" t="e">
        <f>+#REF!</f>
        <v>#REF!</v>
      </c>
      <c r="K42" s="482" t="s">
        <v>117</v>
      </c>
      <c r="L42" s="494"/>
      <c r="M42" s="28">
        <f t="shared" ref="M42:M46" si="14">+C42</f>
        <v>-1361.5131313763802</v>
      </c>
      <c r="N42" s="28">
        <f t="shared" ref="N42:P46" si="15">+D42</f>
        <v>-708.69561776877322</v>
      </c>
      <c r="O42" s="28">
        <f t="shared" si="15"/>
        <v>60.726824715388375</v>
      </c>
      <c r="P42" s="495" t="e">
        <f t="shared" si="15"/>
        <v>#REF!</v>
      </c>
    </row>
    <row r="43" spans="1:16" ht="14.4" customHeight="1" x14ac:dyDescent="0.25">
      <c r="A43" s="482" t="s">
        <v>57</v>
      </c>
      <c r="B43" s="494"/>
      <c r="C43" s="28">
        <v>-657.07659356995134</v>
      </c>
      <c r="D43" s="28">
        <v>-637.8008692533889</v>
      </c>
      <c r="E43" s="28">
        <v>-55.548809470233664</v>
      </c>
      <c r="F43" s="495">
        <v>-1350.4262722935739</v>
      </c>
      <c r="K43" s="482" t="s">
        <v>6</v>
      </c>
      <c r="L43" s="494"/>
      <c r="M43" s="28">
        <f t="shared" si="14"/>
        <v>-657.07659356995134</v>
      </c>
      <c r="N43" s="28">
        <f t="shared" si="15"/>
        <v>-637.8008692533889</v>
      </c>
      <c r="O43" s="28">
        <f t="shared" si="15"/>
        <v>-55.548809470233664</v>
      </c>
      <c r="P43" s="495">
        <f t="shared" si="15"/>
        <v>-1350.4262722935739</v>
      </c>
    </row>
    <row r="44" spans="1:16" ht="14.4" customHeight="1" x14ac:dyDescent="0.25">
      <c r="A44" s="482" t="s">
        <v>3</v>
      </c>
      <c r="B44" s="496"/>
      <c r="C44" s="28">
        <v>-25.47433910282605</v>
      </c>
      <c r="D44" s="28">
        <v>-46.753298243131653</v>
      </c>
      <c r="E44" s="28">
        <v>-2.2739394302149378</v>
      </c>
      <c r="F44" s="495">
        <v>-74.501576776172641</v>
      </c>
      <c r="K44" s="482" t="s">
        <v>3</v>
      </c>
      <c r="L44" s="496"/>
      <c r="M44" s="28">
        <f t="shared" si="14"/>
        <v>-25.47433910282605</v>
      </c>
      <c r="N44" s="28">
        <f t="shared" si="15"/>
        <v>-46.753298243131653</v>
      </c>
      <c r="O44" s="28">
        <f t="shared" si="15"/>
        <v>-2.2739394302149378</v>
      </c>
      <c r="P44" s="495">
        <f t="shared" si="15"/>
        <v>-74.501576776172641</v>
      </c>
    </row>
    <row r="45" spans="1:16" ht="14.4" customHeight="1" x14ac:dyDescent="0.25">
      <c r="A45" s="482" t="s">
        <v>4</v>
      </c>
      <c r="B45" s="496"/>
      <c r="C45" s="28">
        <v>-20.287263689384979</v>
      </c>
      <c r="D45" s="28">
        <v>-32.307064944859611</v>
      </c>
      <c r="E45" s="28">
        <v>-1.6508722196938024</v>
      </c>
      <c r="F45" s="495">
        <v>-54.245200853938393</v>
      </c>
      <c r="K45" s="482" t="s">
        <v>4</v>
      </c>
      <c r="L45" s="496"/>
      <c r="M45" s="28">
        <f t="shared" si="14"/>
        <v>-20.287263689384979</v>
      </c>
      <c r="N45" s="28">
        <f t="shared" si="15"/>
        <v>-32.307064944859611</v>
      </c>
      <c r="O45" s="28">
        <f t="shared" si="15"/>
        <v>-1.6508722196938024</v>
      </c>
      <c r="P45" s="495">
        <f t="shared" si="15"/>
        <v>-54.245200853938393</v>
      </c>
    </row>
    <row r="46" spans="1:16" ht="14.4" customHeight="1" thickBot="1" x14ac:dyDescent="0.3">
      <c r="A46" s="485" t="s">
        <v>65</v>
      </c>
      <c r="B46" s="497"/>
      <c r="C46" s="498">
        <v>-4.2629093307214756</v>
      </c>
      <c r="D46" s="498">
        <v>-10.577839724218709</v>
      </c>
      <c r="E46" s="498">
        <v>3.0346668872698306</v>
      </c>
      <c r="F46" s="499">
        <v>-11.806082167670354</v>
      </c>
      <c r="K46" s="485" t="s">
        <v>11</v>
      </c>
      <c r="L46" s="497"/>
      <c r="M46" s="498">
        <f t="shared" si="14"/>
        <v>-4.2629093307214756</v>
      </c>
      <c r="N46" s="498">
        <f t="shared" si="15"/>
        <v>-10.577839724218709</v>
      </c>
      <c r="O46" s="498">
        <f t="shared" si="15"/>
        <v>3.0346668872698306</v>
      </c>
      <c r="P46" s="499">
        <f t="shared" si="15"/>
        <v>-11.806082167670354</v>
      </c>
    </row>
    <row r="47" spans="1:16" ht="14.4" customHeight="1" x14ac:dyDescent="0.25">
      <c r="A47" s="74"/>
      <c r="B47" s="74"/>
      <c r="C47" s="75"/>
      <c r="D47" s="75"/>
      <c r="E47" s="75"/>
      <c r="F47" s="74"/>
      <c r="K47" s="74"/>
      <c r="L47" s="74"/>
      <c r="M47" s="75"/>
      <c r="N47" s="75"/>
      <c r="O47" s="75"/>
      <c r="P47" s="74"/>
    </row>
    <row r="48" spans="1:16" ht="14.4" customHeight="1" x14ac:dyDescent="0.25">
      <c r="A48" s="500"/>
      <c r="B48" s="501"/>
      <c r="C48" s="502"/>
      <c r="D48" s="502"/>
      <c r="E48" s="503"/>
      <c r="F48" s="286"/>
      <c r="K48" s="500"/>
      <c r="L48" s="501"/>
      <c r="M48" s="502"/>
      <c r="N48" s="502"/>
      <c r="O48" s="503"/>
      <c r="P48" s="286"/>
    </row>
    <row r="49" spans="1:16" ht="14.4" customHeight="1" x14ac:dyDescent="0.25">
      <c r="A49" s="504" t="s">
        <v>127</v>
      </c>
      <c r="B49" s="56"/>
      <c r="C49" s="739"/>
      <c r="D49" s="739"/>
      <c r="E49" s="739"/>
      <c r="F49" s="739"/>
      <c r="K49" s="504" t="s">
        <v>118</v>
      </c>
      <c r="L49" s="56"/>
      <c r="M49" s="739"/>
      <c r="N49" s="739"/>
      <c r="O49" s="739"/>
      <c r="P49" s="739"/>
    </row>
    <row r="50" spans="1:16" ht="14.4" customHeight="1" thickBot="1" x14ac:dyDescent="0.3">
      <c r="A50" s="35">
        <v>0</v>
      </c>
      <c r="B50" s="505"/>
      <c r="C50" s="35"/>
      <c r="D50" s="505"/>
      <c r="E50" s="505"/>
      <c r="F50" s="505"/>
      <c r="K50" s="35"/>
      <c r="L50" s="505"/>
      <c r="M50" s="35"/>
      <c r="N50" s="505"/>
      <c r="O50" s="505"/>
      <c r="P50" s="505"/>
    </row>
    <row r="51" spans="1:16" ht="14.4" customHeight="1" thickBot="1" x14ac:dyDescent="0.3">
      <c r="A51" s="506" t="s">
        <v>67</v>
      </c>
      <c r="B51" s="507"/>
      <c r="C51" s="508" t="s">
        <v>113</v>
      </c>
      <c r="D51" s="508" t="s">
        <v>114</v>
      </c>
      <c r="E51" s="508" t="s">
        <v>125</v>
      </c>
      <c r="F51" s="509" t="s">
        <v>116</v>
      </c>
      <c r="K51" s="506" t="s">
        <v>68</v>
      </c>
      <c r="L51" s="507"/>
      <c r="M51" s="508" t="s">
        <v>113</v>
      </c>
      <c r="N51" s="508" t="s">
        <v>114</v>
      </c>
      <c r="O51" s="508" t="s">
        <v>115</v>
      </c>
      <c r="P51" s="509" t="s">
        <v>116</v>
      </c>
    </row>
    <row r="52" spans="1:16" ht="14.4" customHeight="1" x14ac:dyDescent="0.25">
      <c r="A52" s="482" t="s">
        <v>126</v>
      </c>
      <c r="B52" s="494"/>
      <c r="C52" s="28">
        <v>-1361.5131313763802</v>
      </c>
      <c r="D52" s="28">
        <v>-708.69561776877322</v>
      </c>
      <c r="E52" s="28">
        <v>55.282822537875973</v>
      </c>
      <c r="F52" s="510">
        <v>-2014.9259266072775</v>
      </c>
      <c r="K52" s="482" t="s">
        <v>117</v>
      </c>
      <c r="L52" s="494"/>
      <c r="M52" s="28">
        <f t="shared" ref="M52:M55" si="16">+C52</f>
        <v>-1361.5131313763802</v>
      </c>
      <c r="N52" s="28">
        <f t="shared" ref="N52:N55" si="17">+D52</f>
        <v>-708.69561776877322</v>
      </c>
      <c r="O52" s="28">
        <f t="shared" ref="O52:O55" si="18">+E52</f>
        <v>55.282822537875973</v>
      </c>
      <c r="P52" s="495">
        <f t="shared" ref="P52:P55" si="19">+F52</f>
        <v>-2014.9259266072775</v>
      </c>
    </row>
    <row r="53" spans="1:16" ht="14.4" customHeight="1" x14ac:dyDescent="0.25">
      <c r="A53" s="482" t="s">
        <v>57</v>
      </c>
      <c r="B53" s="494"/>
      <c r="C53" s="28">
        <v>-653.78326720328323</v>
      </c>
      <c r="D53" s="28">
        <v>-637.8008692533889</v>
      </c>
      <c r="E53" s="28">
        <v>-51.637336860471351</v>
      </c>
      <c r="F53" s="510">
        <v>-1343.2214733171436</v>
      </c>
      <c r="K53" s="482" t="s">
        <v>6</v>
      </c>
      <c r="L53" s="494"/>
      <c r="M53" s="28">
        <f t="shared" si="16"/>
        <v>-653.78326720328323</v>
      </c>
      <c r="N53" s="28">
        <f t="shared" si="17"/>
        <v>-637.8008692533889</v>
      </c>
      <c r="O53" s="28">
        <f t="shared" si="18"/>
        <v>-51.637336860471351</v>
      </c>
      <c r="P53" s="495">
        <f t="shared" si="19"/>
        <v>-1343.2214733171436</v>
      </c>
    </row>
    <row r="54" spans="1:16" ht="14.4" customHeight="1" x14ac:dyDescent="0.25">
      <c r="A54" s="482" t="s">
        <v>3</v>
      </c>
      <c r="B54" s="496"/>
      <c r="C54" s="28">
        <v>-24.550505948192338</v>
      </c>
      <c r="D54" s="28">
        <v>-46.753298243131582</v>
      </c>
      <c r="E54" s="28">
        <v>-1.6044662284996889</v>
      </c>
      <c r="F54" s="510">
        <v>-72.908270419823609</v>
      </c>
      <c r="K54" s="482" t="s">
        <v>3</v>
      </c>
      <c r="L54" s="496"/>
      <c r="M54" s="28">
        <f t="shared" si="16"/>
        <v>-24.550505948192338</v>
      </c>
      <c r="N54" s="28">
        <f t="shared" si="17"/>
        <v>-46.753298243131582</v>
      </c>
      <c r="O54" s="28">
        <f t="shared" si="18"/>
        <v>-1.6044662284996889</v>
      </c>
      <c r="P54" s="495">
        <f t="shared" si="19"/>
        <v>-72.908270419823609</v>
      </c>
    </row>
    <row r="55" spans="1:16" ht="14.4" customHeight="1" x14ac:dyDescent="0.25">
      <c r="A55" s="482" t="s">
        <v>4</v>
      </c>
      <c r="B55" s="496"/>
      <c r="C55" s="28">
        <v>-19.766964021704986</v>
      </c>
      <c r="D55" s="28">
        <v>-32.307064944859533</v>
      </c>
      <c r="E55" s="28">
        <v>-1.0656863666475971</v>
      </c>
      <c r="F55" s="510">
        <v>-53.139715333212116</v>
      </c>
      <c r="K55" s="482" t="s">
        <v>4</v>
      </c>
      <c r="L55" s="496"/>
      <c r="M55" s="28">
        <f t="shared" si="16"/>
        <v>-19.766964021704986</v>
      </c>
      <c r="N55" s="28">
        <f t="shared" si="17"/>
        <v>-32.307064944859533</v>
      </c>
      <c r="O55" s="28">
        <f t="shared" si="18"/>
        <v>-1.0656863666475971</v>
      </c>
      <c r="P55" s="495">
        <f t="shared" si="19"/>
        <v>-53.139715333212116</v>
      </c>
    </row>
    <row r="56" spans="1:16" ht="14.4" customHeight="1" thickBot="1" x14ac:dyDescent="0.3">
      <c r="A56" s="511" t="s">
        <v>65</v>
      </c>
      <c r="B56" s="512"/>
      <c r="C56" s="513">
        <v>-6.1447727794628815</v>
      </c>
      <c r="D56" s="513">
        <v>-10.577839724218631</v>
      </c>
      <c r="E56" s="513">
        <v>3.1460260148073083</v>
      </c>
      <c r="F56" s="514">
        <v>-13.576586488874202</v>
      </c>
      <c r="K56" s="511" t="s">
        <v>11</v>
      </c>
      <c r="L56" s="512"/>
      <c r="M56" s="513">
        <f>+C56</f>
        <v>-6.1447727794628815</v>
      </c>
      <c r="N56" s="513">
        <f>+D56</f>
        <v>-10.577839724218631</v>
      </c>
      <c r="O56" s="513">
        <f>+E56</f>
        <v>3.1460260148073083</v>
      </c>
      <c r="P56" s="514">
        <f>+F56</f>
        <v>-13.576586488874202</v>
      </c>
    </row>
    <row r="57" spans="1:16" ht="14.4" customHeight="1" x14ac:dyDescent="0.25">
      <c r="A57" s="286"/>
      <c r="B57" s="286"/>
      <c r="C57" s="286"/>
      <c r="D57" s="286"/>
      <c r="E57" s="286"/>
      <c r="F57" s="286"/>
      <c r="K57" s="286"/>
      <c r="L57" s="286"/>
      <c r="M57" s="286"/>
      <c r="N57" s="286"/>
      <c r="O57" s="286"/>
      <c r="P57" s="286"/>
    </row>
    <row r="58" spans="1:16" ht="14.4" customHeight="1" x14ac:dyDescent="0.25">
      <c r="A58" s="286"/>
      <c r="B58" s="286"/>
      <c r="C58" s="286"/>
      <c r="D58" s="286"/>
      <c r="E58" s="286"/>
      <c r="F58" s="286"/>
      <c r="K58" s="286"/>
      <c r="L58" s="286"/>
      <c r="M58" s="286"/>
      <c r="N58" s="286"/>
      <c r="O58" s="286"/>
      <c r="P58" s="286"/>
    </row>
    <row r="59" spans="1:16" ht="14.4" customHeight="1" x14ac:dyDescent="0.25">
      <c r="A59" s="515" t="s">
        <v>128</v>
      </c>
      <c r="B59" s="516"/>
      <c r="C59" s="736"/>
      <c r="D59" s="736"/>
      <c r="E59" s="736"/>
      <c r="F59" s="736"/>
      <c r="K59" s="515" t="s">
        <v>119</v>
      </c>
      <c r="L59" s="516"/>
      <c r="M59" s="736"/>
      <c r="N59" s="736"/>
      <c r="O59" s="736"/>
      <c r="P59" s="736"/>
    </row>
    <row r="60" spans="1:16" ht="14.4" customHeight="1" thickBot="1" x14ac:dyDescent="0.3">
      <c r="A60" s="517">
        <v>0</v>
      </c>
      <c r="B60" s="518"/>
      <c r="C60" s="517"/>
      <c r="D60" s="518"/>
      <c r="E60" s="518"/>
      <c r="F60" s="518"/>
      <c r="K60" s="517"/>
      <c r="L60" s="518"/>
      <c r="M60" s="517"/>
      <c r="N60" s="518"/>
      <c r="O60" s="518"/>
      <c r="P60" s="518"/>
    </row>
    <row r="61" spans="1:16" ht="14.4" customHeight="1" thickBot="1" x14ac:dyDescent="0.3">
      <c r="A61" s="519" t="s">
        <v>67</v>
      </c>
      <c r="B61" s="520"/>
      <c r="C61" s="521" t="s">
        <v>113</v>
      </c>
      <c r="D61" s="521" t="s">
        <v>114</v>
      </c>
      <c r="E61" s="521" t="s">
        <v>125</v>
      </c>
      <c r="F61" s="522" t="s">
        <v>116</v>
      </c>
      <c r="K61" s="519" t="s">
        <v>68</v>
      </c>
      <c r="L61" s="520"/>
      <c r="M61" s="521" t="s">
        <v>113</v>
      </c>
      <c r="N61" s="521" t="s">
        <v>114</v>
      </c>
      <c r="O61" s="521" t="s">
        <v>115</v>
      </c>
      <c r="P61" s="522" t="s">
        <v>116</v>
      </c>
    </row>
    <row r="62" spans="1:16" ht="14.4" customHeight="1" x14ac:dyDescent="0.25">
      <c r="A62" s="482" t="s">
        <v>126</v>
      </c>
      <c r="B62" s="494"/>
      <c r="C62" s="28">
        <v>0</v>
      </c>
      <c r="D62" s="28">
        <v>0</v>
      </c>
      <c r="E62" s="28">
        <v>5.4440021775124396</v>
      </c>
      <c r="F62" s="523">
        <v>5.4440021775124396</v>
      </c>
      <c r="K62" s="482" t="s">
        <v>117</v>
      </c>
      <c r="L62" s="494"/>
      <c r="M62" s="28">
        <f t="shared" ref="M62:M66" si="20">+C62</f>
        <v>0</v>
      </c>
      <c r="N62" s="28">
        <f t="shared" ref="N62:N66" si="21">+D62</f>
        <v>0</v>
      </c>
      <c r="O62" s="28">
        <f t="shared" ref="O62:O66" si="22">+E62</f>
        <v>5.4440021775124396</v>
      </c>
      <c r="P62" s="523">
        <f t="shared" ref="P62:P66" si="23">+F62</f>
        <v>5.4440021775124396</v>
      </c>
    </row>
    <row r="63" spans="1:16" ht="14.4" customHeight="1" x14ac:dyDescent="0.25">
      <c r="A63" s="482" t="s">
        <v>57</v>
      </c>
      <c r="B63" s="494"/>
      <c r="C63" s="28">
        <v>0</v>
      </c>
      <c r="D63" s="28">
        <v>0</v>
      </c>
      <c r="E63" s="28">
        <v>-2.5949216568292299</v>
      </c>
      <c r="F63" s="523">
        <v>-2.5949216568292299</v>
      </c>
      <c r="K63" s="482" t="s">
        <v>6</v>
      </c>
      <c r="L63" s="494"/>
      <c r="M63" s="28">
        <f t="shared" si="20"/>
        <v>0</v>
      </c>
      <c r="N63" s="28">
        <f t="shared" si="21"/>
        <v>0</v>
      </c>
      <c r="O63" s="28">
        <f t="shared" si="22"/>
        <v>-2.5949216568292299</v>
      </c>
      <c r="P63" s="523">
        <f t="shared" si="23"/>
        <v>-2.5949216568292299</v>
      </c>
    </row>
    <row r="64" spans="1:16" ht="14.4" customHeight="1" x14ac:dyDescent="0.25">
      <c r="A64" s="482" t="s">
        <v>3</v>
      </c>
      <c r="B64" s="496"/>
      <c r="C64" s="28">
        <v>0</v>
      </c>
      <c r="D64" s="28">
        <v>0</v>
      </c>
      <c r="E64" s="28">
        <v>-0.13096827791720991</v>
      </c>
      <c r="F64" s="523">
        <v>-0.13096827791720991</v>
      </c>
      <c r="K64" s="482" t="s">
        <v>3</v>
      </c>
      <c r="L64" s="496"/>
      <c r="M64" s="28">
        <f t="shared" si="20"/>
        <v>0</v>
      </c>
      <c r="N64" s="28">
        <f t="shared" si="21"/>
        <v>0</v>
      </c>
      <c r="O64" s="28">
        <f t="shared" si="22"/>
        <v>-0.13096827791720991</v>
      </c>
      <c r="P64" s="523">
        <f t="shared" si="23"/>
        <v>-0.13096827791720991</v>
      </c>
    </row>
    <row r="65" spans="1:16" x14ac:dyDescent="0.25">
      <c r="A65" s="482" t="s">
        <v>4</v>
      </c>
      <c r="B65" s="496"/>
      <c r="C65" s="28">
        <v>0</v>
      </c>
      <c r="D65" s="28">
        <v>0</v>
      </c>
      <c r="E65" s="28">
        <v>-4.7031829377131421E-2</v>
      </c>
      <c r="F65" s="523">
        <v>-4.7031829377131421E-2</v>
      </c>
      <c r="K65" s="482" t="s">
        <v>4</v>
      </c>
      <c r="L65" s="496"/>
      <c r="M65" s="28">
        <f t="shared" si="20"/>
        <v>0</v>
      </c>
      <c r="N65" s="28">
        <f t="shared" si="21"/>
        <v>0</v>
      </c>
      <c r="O65" s="28">
        <f t="shared" si="22"/>
        <v>-4.7031829377131421E-2</v>
      </c>
      <c r="P65" s="523">
        <f t="shared" si="23"/>
        <v>-4.7031829377131421E-2</v>
      </c>
    </row>
    <row r="66" spans="1:16" ht="12.6" thickBot="1" x14ac:dyDescent="0.3">
      <c r="A66" s="524" t="s">
        <v>65</v>
      </c>
      <c r="B66" s="525"/>
      <c r="C66" s="526">
        <v>0</v>
      </c>
      <c r="D66" s="526">
        <v>0</v>
      </c>
      <c r="E66" s="526">
        <v>3.9997041227331316E-3</v>
      </c>
      <c r="F66" s="527">
        <v>3.9997041227331316E-3</v>
      </c>
      <c r="K66" s="524" t="s">
        <v>11</v>
      </c>
      <c r="L66" s="525"/>
      <c r="M66" s="526">
        <f t="shared" si="20"/>
        <v>0</v>
      </c>
      <c r="N66" s="526">
        <f t="shared" si="21"/>
        <v>0</v>
      </c>
      <c r="O66" s="526">
        <f t="shared" si="22"/>
        <v>3.9997041227331316E-3</v>
      </c>
      <c r="P66" s="527">
        <f t="shared" si="23"/>
        <v>3.9997041227331316E-3</v>
      </c>
    </row>
    <row r="68" spans="1:16" x14ac:dyDescent="0.25">
      <c r="A68" s="266"/>
      <c r="B68" s="266"/>
      <c r="C68" s="266"/>
      <c r="D68" s="266"/>
      <c r="E68" s="266"/>
      <c r="F68" s="528" t="s">
        <v>470</v>
      </c>
      <c r="K68" s="266"/>
      <c r="L68" s="266"/>
      <c r="M68" s="266"/>
      <c r="N68" s="266"/>
      <c r="O68" s="266"/>
      <c r="P68" s="528" t="s">
        <v>471</v>
      </c>
    </row>
    <row r="69" spans="1:16" ht="9" customHeight="1" thickBot="1" x14ac:dyDescent="0.3">
      <c r="A69" s="529"/>
      <c r="B69" s="254"/>
      <c r="C69" s="254"/>
      <c r="D69" s="254"/>
      <c r="E69" s="254"/>
      <c r="F69" s="255"/>
      <c r="K69" s="529"/>
      <c r="L69" s="254"/>
      <c r="M69" s="254"/>
      <c r="N69" s="254"/>
      <c r="O69" s="254"/>
      <c r="P69" s="255"/>
    </row>
    <row r="70" spans="1:16" ht="12.6" thickBot="1" x14ac:dyDescent="0.3">
      <c r="A70" s="9" t="s">
        <v>67</v>
      </c>
      <c r="B70" s="530">
        <v>2022</v>
      </c>
      <c r="C70" s="530"/>
      <c r="D70" s="531">
        <v>2023</v>
      </c>
      <c r="E70" s="531"/>
      <c r="F70" s="270" t="s">
        <v>1</v>
      </c>
      <c r="K70" s="9" t="s">
        <v>68</v>
      </c>
      <c r="L70" s="530">
        <v>2022</v>
      </c>
      <c r="M70" s="530" t="s">
        <v>70</v>
      </c>
      <c r="N70" s="531">
        <v>2023</v>
      </c>
      <c r="O70" s="531" t="s">
        <v>70</v>
      </c>
      <c r="P70" s="270" t="s">
        <v>1</v>
      </c>
    </row>
    <row r="71" spans="1:16" x14ac:dyDescent="0.25">
      <c r="A71" s="15" t="s">
        <v>130</v>
      </c>
      <c r="B71" s="532">
        <v>31432.886999999999</v>
      </c>
      <c r="C71" s="65">
        <v>0.94256936282016035</v>
      </c>
      <c r="D71" s="533">
        <v>33356.995999999999</v>
      </c>
      <c r="E71" s="534">
        <v>0.94038037865108215</v>
      </c>
      <c r="F71" s="535">
        <v>6.1213244586792115E-2</v>
      </c>
      <c r="K71" s="15" t="s">
        <v>118</v>
      </c>
      <c r="L71" s="532">
        <f>+B71</f>
        <v>31432.886999999999</v>
      </c>
      <c r="M71" s="65">
        <f t="shared" ref="M71:P71" si="24">+C71</f>
        <v>0.94256936282016035</v>
      </c>
      <c r="N71" s="533">
        <f t="shared" si="24"/>
        <v>33356.995999999999</v>
      </c>
      <c r="O71" s="534">
        <f t="shared" si="24"/>
        <v>0.94038037865108215</v>
      </c>
      <c r="P71" s="535">
        <f t="shared" si="24"/>
        <v>6.1213244586792115E-2</v>
      </c>
    </row>
    <row r="72" spans="1:16" x14ac:dyDescent="0.25">
      <c r="A72" s="15" t="s">
        <v>131</v>
      </c>
      <c r="B72" s="532">
        <v>96.41</v>
      </c>
      <c r="C72" s="65">
        <v>2.8910202320738677E-3</v>
      </c>
      <c r="D72" s="533">
        <v>186.75</v>
      </c>
      <c r="E72" s="534">
        <v>5.2647437351100081E-3</v>
      </c>
      <c r="F72" s="535">
        <v>0.9370397261694845</v>
      </c>
      <c r="K72" s="15" t="s">
        <v>148</v>
      </c>
      <c r="L72" s="532">
        <f t="shared" ref="L72:L75" si="25">+B72</f>
        <v>96.41</v>
      </c>
      <c r="M72" s="65">
        <f t="shared" ref="M72:M73" si="26">+C72</f>
        <v>2.8910202320738677E-3</v>
      </c>
      <c r="N72" s="533">
        <f t="shared" ref="N72:N75" si="27">+D72</f>
        <v>186.75</v>
      </c>
      <c r="O72" s="534">
        <f t="shared" ref="O72:O73" si="28">+E72</f>
        <v>5.2647437351100081E-3</v>
      </c>
      <c r="P72" s="535">
        <f t="shared" ref="P72:P75" si="29">+F72</f>
        <v>0.9370397261694845</v>
      </c>
    </row>
    <row r="73" spans="1:16" x14ac:dyDescent="0.25">
      <c r="A73" s="15" t="s">
        <v>472</v>
      </c>
      <c r="B73" s="532">
        <v>1818.7919999999999</v>
      </c>
      <c r="C73" s="65">
        <v>6.4539616947765735E-2</v>
      </c>
      <c r="D73" s="533">
        <v>1928.066</v>
      </c>
      <c r="E73" s="534">
        <v>5.4354877613807834E-2</v>
      </c>
      <c r="F73" s="535">
        <v>6.0080536971792275E-2</v>
      </c>
      <c r="K73" s="15" t="s">
        <v>480</v>
      </c>
      <c r="L73" s="532">
        <f t="shared" si="25"/>
        <v>1818.7919999999999</v>
      </c>
      <c r="M73" s="65">
        <f t="shared" si="26"/>
        <v>6.4539616947765735E-2</v>
      </c>
      <c r="N73" s="533">
        <f t="shared" si="27"/>
        <v>1928.066</v>
      </c>
      <c r="O73" s="534">
        <f t="shared" si="28"/>
        <v>5.4354877613807834E-2</v>
      </c>
      <c r="P73" s="535">
        <f t="shared" si="29"/>
        <v>6.0080536971792275E-2</v>
      </c>
    </row>
    <row r="74" spans="1:16" ht="12.6" thickBot="1" x14ac:dyDescent="0.3">
      <c r="A74" s="261" t="s">
        <v>134</v>
      </c>
      <c r="B74" s="536">
        <v>267.14477133000162</v>
      </c>
      <c r="C74" s="537"/>
      <c r="D74" s="538">
        <v>265.94713542077693</v>
      </c>
      <c r="E74" s="539"/>
      <c r="F74" s="540"/>
      <c r="K74" s="261" t="s">
        <v>150</v>
      </c>
      <c r="L74" s="536">
        <f t="shared" si="25"/>
        <v>267.14477133000162</v>
      </c>
      <c r="M74" s="537"/>
      <c r="N74" s="538">
        <f t="shared" si="27"/>
        <v>265.94713542077693</v>
      </c>
      <c r="O74" s="539"/>
      <c r="P74" s="540"/>
    </row>
    <row r="75" spans="1:16" ht="12.6" thickBot="1" x14ac:dyDescent="0.3">
      <c r="A75" s="22" t="s">
        <v>86</v>
      </c>
      <c r="B75" s="541">
        <v>33615.23377133</v>
      </c>
      <c r="C75" s="542"/>
      <c r="D75" s="543">
        <v>35737.759135420776</v>
      </c>
      <c r="E75" s="544"/>
      <c r="F75" s="545">
        <v>6.3141770142947751E-2</v>
      </c>
      <c r="K75" s="22" t="s">
        <v>86</v>
      </c>
      <c r="L75" s="541">
        <f t="shared" si="25"/>
        <v>33615.23377133</v>
      </c>
      <c r="M75" s="542"/>
      <c r="N75" s="543">
        <f t="shared" si="27"/>
        <v>35737.759135420776</v>
      </c>
      <c r="O75" s="544"/>
      <c r="P75" s="545">
        <f t="shared" si="29"/>
        <v>6.3141770142947751E-2</v>
      </c>
    </row>
    <row r="76" spans="1:16" x14ac:dyDescent="0.25">
      <c r="A76" s="546"/>
      <c r="B76" s="547"/>
      <c r="C76" s="548"/>
      <c r="D76" s="547"/>
      <c r="E76" s="548"/>
      <c r="F76" s="549"/>
      <c r="K76" s="546"/>
      <c r="L76" s="547"/>
      <c r="M76" s="548"/>
      <c r="N76" s="547"/>
      <c r="O76" s="548"/>
      <c r="P76" s="549"/>
    </row>
    <row r="77" spans="1:16" x14ac:dyDescent="0.25">
      <c r="A77" s="266"/>
      <c r="B77" s="266"/>
      <c r="C77" s="266"/>
      <c r="D77" s="266"/>
      <c r="E77" s="266"/>
      <c r="F77" s="528" t="s">
        <v>473</v>
      </c>
      <c r="K77" s="266"/>
      <c r="L77" s="266"/>
      <c r="M77" s="266"/>
      <c r="N77" s="266"/>
      <c r="O77" s="266"/>
      <c r="P77" s="528" t="s">
        <v>3</v>
      </c>
    </row>
    <row r="78" spans="1:16" ht="12.6" thickBot="1" x14ac:dyDescent="0.3">
      <c r="A78" s="529">
        <v>0</v>
      </c>
      <c r="B78" s="254">
        <v>0</v>
      </c>
      <c r="C78" s="254">
        <v>0</v>
      </c>
      <c r="D78" s="254">
        <v>0</v>
      </c>
      <c r="E78" s="254">
        <v>0</v>
      </c>
      <c r="F78" s="255">
        <v>0</v>
      </c>
      <c r="K78" s="529"/>
      <c r="L78" s="254"/>
      <c r="M78" s="254"/>
      <c r="N78" s="254"/>
      <c r="O78" s="254"/>
      <c r="P78" s="255"/>
    </row>
    <row r="79" spans="1:16" ht="12.6" thickBot="1" x14ac:dyDescent="0.3">
      <c r="A79" s="9" t="s">
        <v>67</v>
      </c>
      <c r="B79" s="530">
        <v>2022</v>
      </c>
      <c r="C79" s="530"/>
      <c r="D79" s="531">
        <v>2023</v>
      </c>
      <c r="E79" s="531"/>
      <c r="F79" s="270" t="s">
        <v>1</v>
      </c>
      <c r="K79" s="9" t="s">
        <v>68</v>
      </c>
      <c r="L79" s="530">
        <v>2022</v>
      </c>
      <c r="M79" s="530" t="s">
        <v>70</v>
      </c>
      <c r="N79" s="531">
        <v>2023</v>
      </c>
      <c r="O79" s="531" t="s">
        <v>70</v>
      </c>
      <c r="P79" s="270" t="s">
        <v>1</v>
      </c>
    </row>
    <row r="80" spans="1:16" x14ac:dyDescent="0.25">
      <c r="A80" s="15" t="s">
        <v>130</v>
      </c>
      <c r="B80" s="532">
        <v>1388.6757264246191</v>
      </c>
      <c r="C80" s="65">
        <v>0.81185085486005104</v>
      </c>
      <c r="D80" s="533">
        <v>1442.0626295191714</v>
      </c>
      <c r="E80" s="534">
        <v>0.77793337948931829</v>
      </c>
      <c r="F80" s="535">
        <v>3.8444470569098055E-2</v>
      </c>
      <c r="K80" s="15" t="s">
        <v>118</v>
      </c>
      <c r="L80" s="532">
        <f>+B80</f>
        <v>1388.6757264246191</v>
      </c>
      <c r="M80" s="65">
        <f t="shared" ref="M80:M82" si="30">+C80</f>
        <v>0.81185085486005104</v>
      </c>
      <c r="N80" s="533">
        <f t="shared" ref="N80:N84" si="31">+D80</f>
        <v>1442.0626295191714</v>
      </c>
      <c r="O80" s="534">
        <f t="shared" ref="O80:O82" si="32">+E80</f>
        <v>0.77793337948931829</v>
      </c>
      <c r="P80" s="535">
        <f t="shared" ref="P80:P82" si="33">+F80</f>
        <v>3.8444470569098055E-2</v>
      </c>
    </row>
    <row r="81" spans="1:16" x14ac:dyDescent="0.25">
      <c r="A81" s="15" t="s">
        <v>131</v>
      </c>
      <c r="B81" s="532">
        <v>225.31540213385622</v>
      </c>
      <c r="C81" s="65">
        <v>0.13172441798667592</v>
      </c>
      <c r="D81" s="533">
        <v>304.43145620853755</v>
      </c>
      <c r="E81" s="534">
        <v>0.1642282288600237</v>
      </c>
      <c r="F81" s="535">
        <v>0.35113469086183358</v>
      </c>
      <c r="K81" s="15" t="s">
        <v>148</v>
      </c>
      <c r="L81" s="532">
        <f t="shared" ref="L81:L84" si="34">+B81</f>
        <v>225.31540213385622</v>
      </c>
      <c r="M81" s="65">
        <f t="shared" si="30"/>
        <v>0.13172441798667592</v>
      </c>
      <c r="N81" s="533">
        <f t="shared" si="31"/>
        <v>304.43145620853755</v>
      </c>
      <c r="O81" s="534">
        <f t="shared" si="32"/>
        <v>0.1642282288600237</v>
      </c>
      <c r="P81" s="535">
        <f t="shared" si="33"/>
        <v>0.35113469086183358</v>
      </c>
    </row>
    <row r="82" spans="1:16" x14ac:dyDescent="0.25">
      <c r="A82" s="15" t="s">
        <v>472</v>
      </c>
      <c r="B82" s="532">
        <v>96.514832125649065</v>
      </c>
      <c r="C82" s="65">
        <v>5.6424727153273138E-2</v>
      </c>
      <c r="D82" s="533">
        <v>107.21558599999983</v>
      </c>
      <c r="E82" s="534">
        <v>5.7838391650657968E-2</v>
      </c>
      <c r="F82" s="535">
        <v>0.11087160013312625</v>
      </c>
      <c r="K82" s="15" t="s">
        <v>480</v>
      </c>
      <c r="L82" s="532">
        <f t="shared" si="34"/>
        <v>96.514832125649065</v>
      </c>
      <c r="M82" s="65">
        <f t="shared" si="30"/>
        <v>5.6424727153273138E-2</v>
      </c>
      <c r="N82" s="533">
        <f t="shared" si="31"/>
        <v>107.21558599999983</v>
      </c>
      <c r="O82" s="534">
        <f t="shared" si="32"/>
        <v>5.7838391650657968E-2</v>
      </c>
      <c r="P82" s="535">
        <f t="shared" si="33"/>
        <v>0.11087160013312625</v>
      </c>
    </row>
    <row r="83" spans="1:16" ht="12.6" thickBot="1" x14ac:dyDescent="0.3">
      <c r="A83" s="261" t="s">
        <v>134</v>
      </c>
      <c r="B83" s="536">
        <v>36.91895938152058</v>
      </c>
      <c r="C83" s="537"/>
      <c r="D83" s="538">
        <v>55.248140916293153</v>
      </c>
      <c r="E83" s="539"/>
      <c r="F83" s="540"/>
      <c r="K83" s="261" t="s">
        <v>150</v>
      </c>
      <c r="L83" s="536">
        <f t="shared" si="34"/>
        <v>36.91895938152058</v>
      </c>
      <c r="M83" s="537"/>
      <c r="N83" s="538">
        <f t="shared" si="31"/>
        <v>55.248140916293153</v>
      </c>
      <c r="O83" s="539"/>
      <c r="P83" s="540"/>
    </row>
    <row r="84" spans="1:16" ht="12.6" thickBot="1" x14ac:dyDescent="0.3">
      <c r="A84" s="22" t="s">
        <v>86</v>
      </c>
      <c r="B84" s="541">
        <v>1747.424920065645</v>
      </c>
      <c r="C84" s="542"/>
      <c r="D84" s="543">
        <v>1908.9578126440019</v>
      </c>
      <c r="E84" s="544"/>
      <c r="F84" s="545">
        <v>9.2440533909913913E-2</v>
      </c>
      <c r="K84" s="22" t="s">
        <v>86</v>
      </c>
      <c r="L84" s="541">
        <f t="shared" si="34"/>
        <v>1747.424920065645</v>
      </c>
      <c r="M84" s="542"/>
      <c r="N84" s="543">
        <f t="shared" si="31"/>
        <v>1908.9578126440019</v>
      </c>
      <c r="O84" s="544"/>
      <c r="P84" s="545">
        <f t="shared" ref="P84" si="35">+F84</f>
        <v>9.2440533909913913E-2</v>
      </c>
    </row>
    <row r="85" spans="1:16" x14ac:dyDescent="0.25">
      <c r="A85" s="546"/>
      <c r="B85" s="547"/>
      <c r="C85" s="548"/>
      <c r="D85" s="547"/>
      <c r="E85" s="548"/>
      <c r="F85" s="549"/>
      <c r="K85" s="546"/>
      <c r="L85" s="547"/>
      <c r="M85" s="548"/>
      <c r="N85" s="547"/>
      <c r="O85" s="548"/>
      <c r="P85" s="549"/>
    </row>
    <row r="86" spans="1:16" x14ac:dyDescent="0.25">
      <c r="A86" s="266"/>
      <c r="B86" s="266"/>
      <c r="C86" s="266"/>
      <c r="D86" s="266"/>
      <c r="E86" s="266"/>
      <c r="F86" s="528" t="s">
        <v>474</v>
      </c>
      <c r="K86" s="266"/>
      <c r="L86" s="266"/>
      <c r="M86" s="266"/>
      <c r="N86" s="266"/>
      <c r="O86" s="266"/>
      <c r="P86" s="528" t="s">
        <v>481</v>
      </c>
    </row>
    <row r="87" spans="1:16" ht="12.6" thickBot="1" x14ac:dyDescent="0.3">
      <c r="A87" s="529">
        <v>0</v>
      </c>
      <c r="B87" s="254">
        <v>0</v>
      </c>
      <c r="C87" s="254">
        <v>0</v>
      </c>
      <c r="D87" s="254">
        <v>0</v>
      </c>
      <c r="E87" s="254">
        <v>0</v>
      </c>
      <c r="F87" s="255">
        <v>0</v>
      </c>
      <c r="K87" s="529"/>
      <c r="L87" s="254"/>
      <c r="M87" s="254"/>
      <c r="N87" s="254"/>
      <c r="O87" s="254"/>
      <c r="P87" s="255"/>
    </row>
    <row r="88" spans="1:16" ht="12.6" thickBot="1" x14ac:dyDescent="0.3">
      <c r="A88" s="9" t="s">
        <v>67</v>
      </c>
      <c r="B88" s="530">
        <v>2022</v>
      </c>
      <c r="C88" s="530"/>
      <c r="D88" s="531">
        <v>2023</v>
      </c>
      <c r="E88" s="531"/>
      <c r="F88" s="270" t="s">
        <v>1</v>
      </c>
      <c r="K88" s="9" t="s">
        <v>68</v>
      </c>
      <c r="L88" s="530">
        <v>2022</v>
      </c>
      <c r="M88" s="530" t="s">
        <v>70</v>
      </c>
      <c r="N88" s="531">
        <v>2023</v>
      </c>
      <c r="O88" s="531" t="s">
        <v>70</v>
      </c>
      <c r="P88" s="270" t="s">
        <v>1</v>
      </c>
    </row>
    <row r="89" spans="1:16" x14ac:dyDescent="0.25">
      <c r="A89" s="15" t="s">
        <v>130</v>
      </c>
      <c r="B89" s="532">
        <v>844.39172642461926</v>
      </c>
      <c r="C89" s="65">
        <v>0.7658138906548414</v>
      </c>
      <c r="D89" s="533">
        <v>960.04096056917126</v>
      </c>
      <c r="E89" s="534">
        <v>0.73555591367547835</v>
      </c>
      <c r="F89" s="535">
        <v>0.13696159084154202</v>
      </c>
      <c r="K89" s="15" t="s">
        <v>118</v>
      </c>
      <c r="L89" s="532">
        <f>+B89</f>
        <v>844.39172642461926</v>
      </c>
      <c r="M89" s="65">
        <f t="shared" ref="M89:M91" si="36">+C89</f>
        <v>0.7658138906548414</v>
      </c>
      <c r="N89" s="533">
        <f t="shared" ref="N89:N93" si="37">+D89</f>
        <v>960.04096056917126</v>
      </c>
      <c r="O89" s="534">
        <f t="shared" ref="O89:O91" si="38">+E89</f>
        <v>0.73555591367547835</v>
      </c>
      <c r="P89" s="535">
        <f t="shared" ref="P89:P91" si="39">+F89</f>
        <v>0.13696159084154202</v>
      </c>
    </row>
    <row r="90" spans="1:16" x14ac:dyDescent="0.25">
      <c r="A90" s="15" t="s">
        <v>131</v>
      </c>
      <c r="B90" s="532">
        <v>208.27040213385624</v>
      </c>
      <c r="C90" s="65">
        <v>0.18888906887059062</v>
      </c>
      <c r="D90" s="533">
        <v>288.64645620853759</v>
      </c>
      <c r="E90" s="534">
        <v>0.22115265550730884</v>
      </c>
      <c r="F90" s="535">
        <v>0.3859216348131087</v>
      </c>
      <c r="K90" s="15" t="s">
        <v>148</v>
      </c>
      <c r="L90" s="532">
        <f t="shared" ref="L90:L93" si="40">+B90</f>
        <v>208.27040213385624</v>
      </c>
      <c r="M90" s="65">
        <f t="shared" si="36"/>
        <v>0.18888906887059062</v>
      </c>
      <c r="N90" s="533">
        <f t="shared" si="37"/>
        <v>288.64645620853759</v>
      </c>
      <c r="O90" s="534">
        <f t="shared" si="38"/>
        <v>0.22115265550730884</v>
      </c>
      <c r="P90" s="535">
        <f t="shared" si="39"/>
        <v>0.3859216348131087</v>
      </c>
    </row>
    <row r="91" spans="1:16" x14ac:dyDescent="0.25">
      <c r="A91" s="15" t="s">
        <v>472</v>
      </c>
      <c r="B91" s="532">
        <v>49.944832125649071</v>
      </c>
      <c r="C91" s="65">
        <v>3.529704047456788E-2</v>
      </c>
      <c r="D91" s="533">
        <v>56.503585999999835</v>
      </c>
      <c r="E91" s="534">
        <v>4.3291430817212845E-2</v>
      </c>
      <c r="F91" s="535">
        <v>0.13131997035950649</v>
      </c>
      <c r="K91" s="15" t="s">
        <v>480</v>
      </c>
      <c r="L91" s="532">
        <f t="shared" si="40"/>
        <v>49.944832125649071</v>
      </c>
      <c r="M91" s="65">
        <f t="shared" si="36"/>
        <v>3.529704047456788E-2</v>
      </c>
      <c r="N91" s="533">
        <f t="shared" si="37"/>
        <v>56.503585999999835</v>
      </c>
      <c r="O91" s="534">
        <f t="shared" si="38"/>
        <v>4.3291430817212845E-2</v>
      </c>
      <c r="P91" s="535">
        <f t="shared" si="39"/>
        <v>0.13131997035950649</v>
      </c>
    </row>
    <row r="92" spans="1:16" ht="12.6" thickBot="1" x14ac:dyDescent="0.3">
      <c r="A92" s="261" t="s">
        <v>134</v>
      </c>
      <c r="B92" s="536">
        <v>2.9369593815205519</v>
      </c>
      <c r="C92" s="537"/>
      <c r="D92" s="538">
        <v>20.729140916293147</v>
      </c>
      <c r="E92" s="539"/>
      <c r="F92" s="540"/>
      <c r="K92" s="261" t="s">
        <v>150</v>
      </c>
      <c r="L92" s="536">
        <f t="shared" si="40"/>
        <v>2.9369593815205519</v>
      </c>
      <c r="M92" s="537"/>
      <c r="N92" s="538">
        <f t="shared" si="37"/>
        <v>20.729140916293147</v>
      </c>
      <c r="O92" s="539"/>
      <c r="P92" s="540"/>
    </row>
    <row r="93" spans="1:16" ht="12.6" thickBot="1" x14ac:dyDescent="0.3">
      <c r="A93" s="22" t="s">
        <v>86</v>
      </c>
      <c r="B93" s="541">
        <v>1105.5439200656451</v>
      </c>
      <c r="C93" s="542"/>
      <c r="D93" s="543">
        <v>1325.9201436940018</v>
      </c>
      <c r="E93" s="544"/>
      <c r="F93" s="545">
        <v>0.19933737559270481</v>
      </c>
      <c r="K93" s="22" t="s">
        <v>86</v>
      </c>
      <c r="L93" s="541">
        <f t="shared" si="40"/>
        <v>1105.5439200656451</v>
      </c>
      <c r="M93" s="542"/>
      <c r="N93" s="543">
        <f t="shared" si="37"/>
        <v>1325.9201436940018</v>
      </c>
      <c r="O93" s="544"/>
      <c r="P93" s="545">
        <f t="shared" ref="P93" si="41">+F93</f>
        <v>0.19933737559270481</v>
      </c>
    </row>
    <row r="94" spans="1:16" x14ac:dyDescent="0.25">
      <c r="A94" s="546"/>
      <c r="B94" s="547"/>
      <c r="C94" s="548"/>
      <c r="D94" s="547"/>
      <c r="E94" s="548"/>
      <c r="F94" s="549"/>
      <c r="K94" s="546"/>
      <c r="L94" s="547"/>
      <c r="M94" s="548"/>
      <c r="N94" s="547"/>
      <c r="O94" s="548"/>
      <c r="P94" s="549"/>
    </row>
    <row r="95" spans="1:16" x14ac:dyDescent="0.25">
      <c r="A95" s="266"/>
      <c r="B95" s="266"/>
      <c r="C95" s="266"/>
      <c r="D95" s="266"/>
      <c r="E95" s="266"/>
      <c r="F95" s="528" t="s">
        <v>475</v>
      </c>
      <c r="K95" s="266"/>
      <c r="L95" s="266"/>
      <c r="M95" s="266"/>
      <c r="N95" s="266"/>
      <c r="O95" s="266"/>
      <c r="P95" s="528" t="s">
        <v>482</v>
      </c>
    </row>
    <row r="96" spans="1:16" ht="12.6" thickBot="1" x14ac:dyDescent="0.3">
      <c r="A96" s="529">
        <v>0</v>
      </c>
      <c r="B96" s="254">
        <v>0</v>
      </c>
      <c r="C96" s="254">
        <v>0</v>
      </c>
      <c r="D96" s="254">
        <v>0</v>
      </c>
      <c r="E96" s="254">
        <v>0</v>
      </c>
      <c r="F96" s="255">
        <v>0</v>
      </c>
      <c r="K96" s="529"/>
      <c r="L96" s="254"/>
      <c r="M96" s="254"/>
      <c r="N96" s="254"/>
      <c r="O96" s="254"/>
      <c r="P96" s="255"/>
    </row>
    <row r="97" spans="1:16" ht="12.6" thickBot="1" x14ac:dyDescent="0.3">
      <c r="A97" s="9" t="s">
        <v>67</v>
      </c>
      <c r="B97" s="530">
        <v>2022</v>
      </c>
      <c r="C97" s="530"/>
      <c r="D97" s="531">
        <v>2023</v>
      </c>
      <c r="E97" s="531"/>
      <c r="F97" s="270" t="s">
        <v>1</v>
      </c>
      <c r="K97" s="9" t="s">
        <v>68</v>
      </c>
      <c r="L97" s="530">
        <v>2022</v>
      </c>
      <c r="M97" s="530" t="s">
        <v>70</v>
      </c>
      <c r="N97" s="531">
        <v>2023</v>
      </c>
      <c r="O97" s="531" t="s">
        <v>70</v>
      </c>
      <c r="P97" s="270" t="s">
        <v>1</v>
      </c>
    </row>
    <row r="98" spans="1:16" x14ac:dyDescent="0.25">
      <c r="A98" s="15" t="s">
        <v>130</v>
      </c>
      <c r="B98" s="532">
        <v>350.37177013461928</v>
      </c>
      <c r="C98" s="65">
        <v>0.61242398549724419</v>
      </c>
      <c r="D98" s="533">
        <v>433.89323957348392</v>
      </c>
      <c r="E98" s="534">
        <v>0.51221338574519382</v>
      </c>
      <c r="F98" s="535">
        <v>0.23837956296186236</v>
      </c>
      <c r="K98" s="15" t="s">
        <v>118</v>
      </c>
      <c r="L98" s="532">
        <f>+B98</f>
        <v>350.37177013461928</v>
      </c>
      <c r="M98" s="65">
        <f t="shared" ref="M98:M100" si="42">+C98</f>
        <v>0.61242398549724419</v>
      </c>
      <c r="N98" s="533">
        <f t="shared" ref="N98:N102" si="43">+D98</f>
        <v>433.89323957348392</v>
      </c>
      <c r="O98" s="534">
        <f t="shared" ref="O98:O100" si="44">+E98</f>
        <v>0.51221338574519382</v>
      </c>
      <c r="P98" s="535">
        <f t="shared" ref="P98:P100" si="45">+F98</f>
        <v>0.23837956296186236</v>
      </c>
    </row>
    <row r="99" spans="1:16" x14ac:dyDescent="0.25">
      <c r="A99" s="15" t="s">
        <v>131</v>
      </c>
      <c r="B99" s="532">
        <v>194.42223424635625</v>
      </c>
      <c r="C99" s="65">
        <v>0.33983571085274322</v>
      </c>
      <c r="D99" s="533">
        <v>385.54101163287925</v>
      </c>
      <c r="E99" s="534">
        <v>0.45513331137914459</v>
      </c>
      <c r="F99" s="535">
        <v>0.98300885249756265</v>
      </c>
      <c r="K99" s="15" t="s">
        <v>148</v>
      </c>
      <c r="L99" s="532">
        <f t="shared" ref="L99:L102" si="46">+B99</f>
        <v>194.42223424635625</v>
      </c>
      <c r="M99" s="65">
        <f t="shared" si="42"/>
        <v>0.33983571085274322</v>
      </c>
      <c r="N99" s="533">
        <f t="shared" si="43"/>
        <v>385.54101163287925</v>
      </c>
      <c r="O99" s="534">
        <f t="shared" si="44"/>
        <v>0.45513331137914459</v>
      </c>
      <c r="P99" s="535">
        <f t="shared" si="45"/>
        <v>0.98300885249756265</v>
      </c>
    </row>
    <row r="100" spans="1:16" x14ac:dyDescent="0.25">
      <c r="A100" s="15" t="s">
        <v>472</v>
      </c>
      <c r="B100" s="532">
        <v>27.312540156372371</v>
      </c>
      <c r="C100" s="65">
        <v>4.7740303650012465E-2</v>
      </c>
      <c r="D100" s="533">
        <v>27.660439499999836</v>
      </c>
      <c r="E100" s="534">
        <v>3.2653302875661698E-2</v>
      </c>
      <c r="F100" s="535">
        <v>1.2737714677420575E-2</v>
      </c>
      <c r="K100" s="15" t="s">
        <v>480</v>
      </c>
      <c r="L100" s="532">
        <f t="shared" si="46"/>
        <v>27.312540156372371</v>
      </c>
      <c r="M100" s="65">
        <f t="shared" si="42"/>
        <v>4.7740303650012465E-2</v>
      </c>
      <c r="N100" s="533">
        <f t="shared" si="43"/>
        <v>27.660439499999836</v>
      </c>
      <c r="O100" s="534">
        <f t="shared" si="44"/>
        <v>3.2653302875661698E-2</v>
      </c>
      <c r="P100" s="535">
        <f t="shared" si="45"/>
        <v>1.2737714677420575E-2</v>
      </c>
    </row>
    <row r="101" spans="1:16" ht="12.6" thickBot="1" x14ac:dyDescent="0.3">
      <c r="A101" s="261" t="s">
        <v>134</v>
      </c>
      <c r="B101" s="536">
        <v>96.120959381520322</v>
      </c>
      <c r="C101" s="537"/>
      <c r="D101" s="538">
        <v>-66.971859088163967</v>
      </c>
      <c r="E101" s="539"/>
      <c r="F101" s="540"/>
      <c r="K101" s="261" t="s">
        <v>150</v>
      </c>
      <c r="L101" s="536">
        <f t="shared" si="46"/>
        <v>96.120959381520322</v>
      </c>
      <c r="M101" s="537"/>
      <c r="N101" s="538">
        <f t="shared" si="43"/>
        <v>-66.971859088163967</v>
      </c>
      <c r="O101" s="539"/>
      <c r="P101" s="540"/>
    </row>
    <row r="102" spans="1:16" ht="12.6" thickBot="1" x14ac:dyDescent="0.3">
      <c r="A102" s="22" t="s">
        <v>86</v>
      </c>
      <c r="B102" s="541">
        <v>668.22750391886825</v>
      </c>
      <c r="C102" s="542"/>
      <c r="D102" s="543">
        <v>780.12283161819903</v>
      </c>
      <c r="E102" s="544"/>
      <c r="F102" s="545">
        <v>0.16745094603725907</v>
      </c>
      <c r="K102" s="22" t="s">
        <v>86</v>
      </c>
      <c r="L102" s="541">
        <f t="shared" si="46"/>
        <v>668.22750391886825</v>
      </c>
      <c r="M102" s="542"/>
      <c r="N102" s="543">
        <f t="shared" si="43"/>
        <v>780.12283161819903</v>
      </c>
      <c r="O102" s="544"/>
      <c r="P102" s="545">
        <f t="shared" ref="P102" si="47">+F102</f>
        <v>0.16745094603725907</v>
      </c>
    </row>
    <row r="103" spans="1:16" x14ac:dyDescent="0.25">
      <c r="A103" s="546"/>
      <c r="B103" s="547"/>
      <c r="C103" s="548"/>
      <c r="D103" s="547"/>
      <c r="E103" s="548"/>
      <c r="F103" s="549"/>
      <c r="K103" s="546"/>
      <c r="L103" s="547"/>
      <c r="M103" s="548"/>
      <c r="N103" s="547"/>
      <c r="O103" s="548"/>
      <c r="P103" s="549"/>
    </row>
    <row r="104" spans="1:16" x14ac:dyDescent="0.25">
      <c r="A104" s="266"/>
      <c r="B104" s="266"/>
      <c r="C104" s="266"/>
      <c r="D104" s="266"/>
      <c r="E104" s="266"/>
      <c r="F104" s="528" t="s">
        <v>476</v>
      </c>
      <c r="K104" s="266"/>
      <c r="L104" s="266"/>
      <c r="M104" s="266"/>
      <c r="N104" s="266"/>
      <c r="O104" s="266"/>
      <c r="P104" s="528" t="s">
        <v>483</v>
      </c>
    </row>
    <row r="105" spans="1:16" ht="12.6" thickBot="1" x14ac:dyDescent="0.3">
      <c r="A105" s="529">
        <v>0</v>
      </c>
      <c r="B105" s="254">
        <v>0</v>
      </c>
      <c r="C105" s="254">
        <v>0</v>
      </c>
      <c r="D105" s="254">
        <v>0</v>
      </c>
      <c r="E105" s="254">
        <v>0</v>
      </c>
      <c r="F105" s="255">
        <v>0</v>
      </c>
      <c r="K105" s="529"/>
      <c r="L105" s="254"/>
      <c r="M105" s="254"/>
      <c r="N105" s="254"/>
      <c r="O105" s="254"/>
      <c r="P105" s="255"/>
    </row>
    <row r="106" spans="1:16" ht="12.6" thickBot="1" x14ac:dyDescent="0.3">
      <c r="A106" s="9" t="s">
        <v>67</v>
      </c>
      <c r="B106" s="530">
        <v>2022</v>
      </c>
      <c r="C106" s="530"/>
      <c r="D106" s="531">
        <v>2023</v>
      </c>
      <c r="E106" s="531"/>
      <c r="F106" s="270" t="s">
        <v>1</v>
      </c>
      <c r="K106" s="9" t="s">
        <v>68</v>
      </c>
      <c r="L106" s="530">
        <v>2022</v>
      </c>
      <c r="M106" s="530"/>
      <c r="N106" s="531">
        <v>2023</v>
      </c>
      <c r="O106" s="531"/>
      <c r="P106" s="270" t="s">
        <v>1</v>
      </c>
    </row>
    <row r="107" spans="1:16" x14ac:dyDescent="0.25">
      <c r="A107" s="15" t="s">
        <v>130</v>
      </c>
      <c r="B107" s="532">
        <v>37312.112330060001</v>
      </c>
      <c r="C107" s="65"/>
      <c r="D107" s="533">
        <v>43191.254313329999</v>
      </c>
      <c r="E107" s="534"/>
      <c r="F107" s="535">
        <v>0.15756658136273738</v>
      </c>
      <c r="K107" s="15" t="s">
        <v>118</v>
      </c>
      <c r="L107" s="532">
        <f>+B107</f>
        <v>37312.112330060001</v>
      </c>
      <c r="M107" s="65"/>
      <c r="N107" s="533">
        <f t="shared" ref="N107:P109" si="48">+D107</f>
        <v>43191.254313329999</v>
      </c>
      <c r="O107" s="534"/>
      <c r="P107" s="535">
        <f t="shared" si="48"/>
        <v>0.15756658136273738</v>
      </c>
    </row>
    <row r="108" spans="1:16" ht="12.6" thickBot="1" x14ac:dyDescent="0.3">
      <c r="A108" s="261" t="s">
        <v>472</v>
      </c>
      <c r="B108" s="536">
        <v>1791.7042650899998</v>
      </c>
      <c r="C108" s="550"/>
      <c r="D108" s="538">
        <v>1912.9084583999997</v>
      </c>
      <c r="E108" s="551"/>
      <c r="F108" s="540">
        <v>6.7647432487365045E-2</v>
      </c>
      <c r="K108" s="261" t="s">
        <v>480</v>
      </c>
      <c r="L108" s="536">
        <f t="shared" ref="L108:L109" si="49">+B108</f>
        <v>1791.7042650899998</v>
      </c>
      <c r="M108" s="550"/>
      <c r="N108" s="538">
        <f t="shared" si="48"/>
        <v>1912.9084583999997</v>
      </c>
      <c r="O108" s="551"/>
      <c r="P108" s="540">
        <f t="shared" si="48"/>
        <v>6.7647432487365045E-2</v>
      </c>
    </row>
    <row r="109" spans="1:16" ht="12.6" thickBot="1" x14ac:dyDescent="0.3">
      <c r="A109" s="22" t="s">
        <v>86</v>
      </c>
      <c r="B109" s="541">
        <v>39103.816595150005</v>
      </c>
      <c r="C109" s="542"/>
      <c r="D109" s="543">
        <v>45104.162771729993</v>
      </c>
      <c r="E109" s="544"/>
      <c r="F109" s="545">
        <v>0.15344656095088682</v>
      </c>
      <c r="K109" s="22" t="s">
        <v>86</v>
      </c>
      <c r="L109" s="541">
        <f t="shared" si="49"/>
        <v>39103.816595150005</v>
      </c>
      <c r="M109" s="542"/>
      <c r="N109" s="543">
        <f t="shared" si="48"/>
        <v>45104.162771729993</v>
      </c>
      <c r="O109" s="544"/>
      <c r="P109" s="545">
        <f t="shared" si="48"/>
        <v>0.15344656095088682</v>
      </c>
    </row>
    <row r="110" spans="1:16" x14ac:dyDescent="0.25">
      <c r="A110" s="546"/>
      <c r="B110" s="547"/>
      <c r="C110" s="548"/>
      <c r="D110" s="547"/>
      <c r="E110" s="548"/>
      <c r="F110" s="549">
        <v>0</v>
      </c>
      <c r="K110" s="546"/>
      <c r="L110" s="547"/>
      <c r="M110" s="548"/>
      <c r="N110" s="547"/>
      <c r="O110" s="548"/>
      <c r="P110" s="549"/>
    </row>
    <row r="111" spans="1:16" x14ac:dyDescent="0.25">
      <c r="A111" s="266"/>
      <c r="B111" s="266"/>
      <c r="C111" s="266"/>
      <c r="D111" s="266"/>
      <c r="E111" s="266"/>
      <c r="F111" s="528" t="s">
        <v>477</v>
      </c>
      <c r="K111" s="266"/>
      <c r="L111" s="266"/>
      <c r="M111" s="266"/>
      <c r="N111" s="266"/>
      <c r="O111" s="266"/>
      <c r="P111" s="528" t="s">
        <v>485</v>
      </c>
    </row>
    <row r="112" spans="1:16" ht="12.6" thickBot="1" x14ac:dyDescent="0.3">
      <c r="A112" s="529"/>
      <c r="B112" s="254"/>
      <c r="C112" s="254"/>
      <c r="D112" s="254"/>
      <c r="E112" s="254"/>
      <c r="F112" s="255"/>
      <c r="K112" s="529"/>
      <c r="L112" s="254"/>
      <c r="M112" s="254"/>
      <c r="N112" s="254"/>
      <c r="O112" s="254"/>
      <c r="P112" s="255"/>
    </row>
    <row r="113" spans="1:16" ht="12.6" thickBot="1" x14ac:dyDescent="0.3">
      <c r="A113" s="9" t="s">
        <v>67</v>
      </c>
      <c r="B113" s="552">
        <v>44926</v>
      </c>
      <c r="C113" s="553" t="s">
        <v>478</v>
      </c>
      <c r="D113" s="554">
        <v>45291</v>
      </c>
      <c r="E113" s="555" t="s">
        <v>478</v>
      </c>
      <c r="F113" s="270" t="s">
        <v>1</v>
      </c>
      <c r="K113" s="9" t="s">
        <v>68</v>
      </c>
      <c r="L113" s="552">
        <v>44926</v>
      </c>
      <c r="M113" s="553" t="s">
        <v>486</v>
      </c>
      <c r="N113" s="554">
        <v>45291</v>
      </c>
      <c r="O113" s="555" t="s">
        <v>486</v>
      </c>
      <c r="P113" s="270" t="s">
        <v>1</v>
      </c>
    </row>
    <row r="114" spans="1:16" x14ac:dyDescent="0.25">
      <c r="A114" s="15" t="s">
        <v>130</v>
      </c>
      <c r="B114" s="532">
        <v>66083.784686669998</v>
      </c>
      <c r="C114" s="556">
        <v>23.052140382059775</v>
      </c>
      <c r="D114" s="533">
        <v>70624.899999999994</v>
      </c>
      <c r="E114" s="557">
        <v>23.23795369169498</v>
      </c>
      <c r="F114" s="535">
        <v>6.871754296248711E-2</v>
      </c>
      <c r="K114" s="15" t="s">
        <v>118</v>
      </c>
      <c r="L114" s="532">
        <v>66083.784686669998</v>
      </c>
      <c r="M114" s="556">
        <v>23.052140382059775</v>
      </c>
      <c r="N114" s="533">
        <v>70624.899999999994</v>
      </c>
      <c r="O114" s="557">
        <v>23.23795369169498</v>
      </c>
      <c r="P114" s="535">
        <v>6.871754296248711E-2</v>
      </c>
    </row>
    <row r="115" spans="1:16" ht="12.6" thickBot="1" x14ac:dyDescent="0.3">
      <c r="A115" s="261" t="s">
        <v>472</v>
      </c>
      <c r="B115" s="536">
        <v>2912.1757721970334</v>
      </c>
      <c r="C115" s="550">
        <v>19.213910252261631</v>
      </c>
      <c r="D115" s="538">
        <v>2913.4177644270335</v>
      </c>
      <c r="E115" s="551">
        <v>18.132680478890631</v>
      </c>
      <c r="F115" s="540">
        <v>4.2648257768562736E-4</v>
      </c>
      <c r="K115" s="261" t="s">
        <v>480</v>
      </c>
      <c r="L115" s="536">
        <v>2912.1757721970334</v>
      </c>
      <c r="M115" s="550">
        <v>19.213910252261631</v>
      </c>
      <c r="N115" s="538">
        <v>2913.4177644270335</v>
      </c>
      <c r="O115" s="551">
        <v>18.132680478890631</v>
      </c>
      <c r="P115" s="540">
        <v>4.2648257768562736E-4</v>
      </c>
    </row>
    <row r="116" spans="1:16" ht="12.6" thickBot="1" x14ac:dyDescent="0.3">
      <c r="A116" s="22" t="s">
        <v>86</v>
      </c>
      <c r="B116" s="541">
        <v>68995.960458867034</v>
      </c>
      <c r="C116" s="558">
        <v>22.859399434969557</v>
      </c>
      <c r="D116" s="543">
        <v>73538.308932687025</v>
      </c>
      <c r="E116" s="559">
        <v>22.981607711114943</v>
      </c>
      <c r="F116" s="545">
        <v>6.583499155038175E-2</v>
      </c>
      <c r="K116" s="22" t="s">
        <v>86</v>
      </c>
      <c r="L116" s="541">
        <v>68995.960458867034</v>
      </c>
      <c r="M116" s="558">
        <v>22.859399434969557</v>
      </c>
      <c r="N116" s="543">
        <v>73538.308932687025</v>
      </c>
      <c r="O116" s="559">
        <v>22.981607711114943</v>
      </c>
      <c r="P116" s="545">
        <v>6.583499155038175E-2</v>
      </c>
    </row>
    <row r="117" spans="1:16" x14ac:dyDescent="0.25">
      <c r="A117" s="546"/>
      <c r="B117" s="547"/>
      <c r="C117" s="560"/>
      <c r="D117" s="547"/>
      <c r="E117" s="548"/>
      <c r="F117" s="561"/>
      <c r="K117" s="546"/>
      <c r="L117" s="547"/>
      <c r="M117" s="560"/>
      <c r="N117" s="547"/>
      <c r="O117" s="548"/>
      <c r="P117" s="561"/>
    </row>
    <row r="118" spans="1:16" x14ac:dyDescent="0.25">
      <c r="A118" s="266"/>
      <c r="B118" s="266"/>
      <c r="C118" s="266"/>
      <c r="D118" s="266"/>
      <c r="E118" s="266"/>
      <c r="F118" s="528" t="s">
        <v>479</v>
      </c>
      <c r="K118" s="266"/>
      <c r="L118" s="266"/>
      <c r="M118" s="266"/>
      <c r="N118" s="266"/>
      <c r="O118" s="266"/>
      <c r="P118" s="528" t="s">
        <v>487</v>
      </c>
    </row>
    <row r="119" spans="1:16" ht="12.6" thickBot="1" x14ac:dyDescent="0.3">
      <c r="A119" s="529">
        <v>0</v>
      </c>
      <c r="B119" s="254">
        <v>0</v>
      </c>
      <c r="C119" s="254">
        <v>0</v>
      </c>
      <c r="D119" s="254">
        <v>0</v>
      </c>
      <c r="E119" s="254">
        <v>0</v>
      </c>
      <c r="F119" s="255">
        <v>0</v>
      </c>
      <c r="K119" s="529"/>
      <c r="L119" s="254"/>
      <c r="M119" s="254"/>
      <c r="N119" s="254"/>
      <c r="O119" s="254"/>
      <c r="P119" s="255"/>
    </row>
    <row r="120" spans="1:16" ht="12.6" thickBot="1" x14ac:dyDescent="0.3">
      <c r="A120" s="9" t="s">
        <v>67</v>
      </c>
      <c r="B120" s="552">
        <v>44925</v>
      </c>
      <c r="C120" s="562"/>
      <c r="D120" s="554">
        <v>45291</v>
      </c>
      <c r="E120" s="563"/>
      <c r="F120" s="270" t="s">
        <v>1</v>
      </c>
      <c r="K120" s="9" t="s">
        <v>68</v>
      </c>
      <c r="L120" s="552">
        <v>44925</v>
      </c>
      <c r="M120" s="562"/>
      <c r="N120" s="554">
        <v>45291</v>
      </c>
      <c r="O120" s="563"/>
      <c r="P120" s="270" t="s">
        <v>1</v>
      </c>
    </row>
    <row r="121" spans="1:16" x14ac:dyDescent="0.25">
      <c r="A121" s="15" t="s">
        <v>130</v>
      </c>
      <c r="B121" s="532">
        <v>851.72924036854954</v>
      </c>
      <c r="C121" s="65"/>
      <c r="D121" s="533">
        <v>1222.6572357077685</v>
      </c>
      <c r="E121" s="534"/>
      <c r="F121" s="535">
        <v>0.43549989569304404</v>
      </c>
      <c r="K121" s="15" t="s">
        <v>118</v>
      </c>
      <c r="L121" s="532">
        <v>851.72924036854954</v>
      </c>
      <c r="M121" s="65"/>
      <c r="N121" s="533">
        <v>1222.6572357077685</v>
      </c>
      <c r="O121" s="534"/>
      <c r="P121" s="535">
        <v>0.43549989569304404</v>
      </c>
    </row>
    <row r="122" spans="1:16" x14ac:dyDescent="0.25">
      <c r="A122" s="15" t="s">
        <v>131</v>
      </c>
      <c r="B122" s="532">
        <v>137.38538490083556</v>
      </c>
      <c r="C122" s="65"/>
      <c r="D122" s="533">
        <v>510.79189473590003</v>
      </c>
      <c r="E122" s="534"/>
      <c r="F122" s="535" t="s">
        <v>75</v>
      </c>
      <c r="K122" s="15" t="s">
        <v>148</v>
      </c>
      <c r="L122" s="532">
        <v>137.38538490083556</v>
      </c>
      <c r="M122" s="65"/>
      <c r="N122" s="533">
        <v>510.79189473590003</v>
      </c>
      <c r="O122" s="534"/>
      <c r="P122" s="535" t="s">
        <v>75</v>
      </c>
    </row>
    <row r="123" spans="1:16" x14ac:dyDescent="0.25">
      <c r="A123" s="15" t="s">
        <v>472</v>
      </c>
      <c r="B123" s="532">
        <v>-152.75724589895498</v>
      </c>
      <c r="C123" s="65"/>
      <c r="D123" s="533">
        <v>-209.35871439421297</v>
      </c>
      <c r="E123" s="534"/>
      <c r="F123" s="535">
        <v>0.37053213523303774</v>
      </c>
      <c r="K123" s="15" t="s">
        <v>480</v>
      </c>
      <c r="L123" s="532">
        <v>-152.75724589895498</v>
      </c>
      <c r="M123" s="65"/>
      <c r="N123" s="533">
        <v>-209.35871439421297</v>
      </c>
      <c r="O123" s="534"/>
      <c r="P123" s="535">
        <v>0.37053213523303774</v>
      </c>
    </row>
    <row r="124" spans="1:16" ht="12.6" thickBot="1" x14ac:dyDescent="0.3">
      <c r="A124" s="261" t="s">
        <v>134</v>
      </c>
      <c r="B124" s="536">
        <v>-612.35204975622264</v>
      </c>
      <c r="C124" s="537"/>
      <c r="D124" s="538">
        <v>-1123.894232098563</v>
      </c>
      <c r="E124" s="539"/>
      <c r="F124" s="540">
        <v>0.835372695406156</v>
      </c>
      <c r="K124" s="261" t="s">
        <v>150</v>
      </c>
      <c r="L124" s="536">
        <v>-612.35204975622264</v>
      </c>
      <c r="M124" s="537"/>
      <c r="N124" s="538">
        <v>-1123.894232098563</v>
      </c>
      <c r="O124" s="539"/>
      <c r="P124" s="540">
        <v>0.835372695406156</v>
      </c>
    </row>
    <row r="125" spans="1:16" ht="12.6" thickBot="1" x14ac:dyDescent="0.3">
      <c r="A125" s="22" t="s">
        <v>86</v>
      </c>
      <c r="B125" s="541">
        <v>224.00532961420751</v>
      </c>
      <c r="C125" s="542"/>
      <c r="D125" s="543">
        <v>400.1961839508927</v>
      </c>
      <c r="E125" s="544"/>
      <c r="F125" s="545">
        <v>0.78654759973849431</v>
      </c>
      <c r="K125" s="22" t="s">
        <v>86</v>
      </c>
      <c r="L125" s="541">
        <v>224.00532961420751</v>
      </c>
      <c r="M125" s="542"/>
      <c r="N125" s="543">
        <v>400.1961839508927</v>
      </c>
      <c r="O125" s="544"/>
      <c r="P125" s="545">
        <v>0.78654759973849431</v>
      </c>
    </row>
    <row r="127" spans="1:16" x14ac:dyDescent="0.25">
      <c r="A127" s="34" t="s">
        <v>22</v>
      </c>
      <c r="K127" s="34" t="s">
        <v>49</v>
      </c>
    </row>
    <row r="129" spans="1:14" x14ac:dyDescent="0.25">
      <c r="A129" s="107"/>
      <c r="B129" s="709" t="s">
        <v>23</v>
      </c>
      <c r="C129" s="709"/>
      <c r="D129" s="709"/>
      <c r="K129" s="107"/>
      <c r="L129" s="709" t="s">
        <v>488</v>
      </c>
      <c r="M129" s="709"/>
      <c r="N129" s="709"/>
    </row>
    <row r="130" spans="1:14" ht="12.6" thickBot="1" x14ac:dyDescent="0.3">
      <c r="A130" s="108"/>
      <c r="B130" s="108"/>
      <c r="C130" s="108"/>
      <c r="D130" s="108"/>
      <c r="K130" s="108"/>
      <c r="L130" s="108"/>
      <c r="M130" s="108"/>
      <c r="N130" s="108"/>
    </row>
    <row r="131" spans="1:14" ht="12.6" thickBot="1" x14ac:dyDescent="0.3">
      <c r="A131" s="109"/>
      <c r="B131" s="112">
        <v>2022</v>
      </c>
      <c r="C131" s="439">
        <v>2023</v>
      </c>
      <c r="D131" s="111" t="s">
        <v>1</v>
      </c>
      <c r="K131" s="109" t="s">
        <v>68</v>
      </c>
      <c r="L131" s="112">
        <v>2022</v>
      </c>
      <c r="M131" s="439">
        <v>2023</v>
      </c>
      <c r="N131" s="111" t="s">
        <v>1</v>
      </c>
    </row>
    <row r="132" spans="1:14" ht="12.6" thickBot="1" x14ac:dyDescent="0.3">
      <c r="A132" s="128" t="s">
        <v>24</v>
      </c>
      <c r="B132" s="440">
        <v>33615.23377133</v>
      </c>
      <c r="C132" s="441">
        <v>35737.759135420776</v>
      </c>
      <c r="D132" s="132">
        <v>6.3141770142947751E-2</v>
      </c>
      <c r="K132" s="128" t="s">
        <v>489</v>
      </c>
      <c r="L132" s="440">
        <f>+B132</f>
        <v>33615.23377133</v>
      </c>
      <c r="M132" s="441">
        <f t="shared" ref="M132:N147" si="50">+C132</f>
        <v>35737.759135420776</v>
      </c>
      <c r="N132" s="132">
        <f t="shared" si="50"/>
        <v>6.3141770142947751E-2</v>
      </c>
    </row>
    <row r="133" spans="1:14" x14ac:dyDescent="0.25">
      <c r="A133" s="123" t="s">
        <v>25</v>
      </c>
      <c r="B133" s="442">
        <v>-32248.726851264357</v>
      </c>
      <c r="C133" s="443">
        <v>-34240.681391326776</v>
      </c>
      <c r="D133" s="125">
        <v>6.1768470713575496E-2</v>
      </c>
      <c r="K133" s="123" t="s">
        <v>490</v>
      </c>
      <c r="L133" s="442">
        <f t="shared" ref="L133:L154" si="51">+B133</f>
        <v>-32248.726851264357</v>
      </c>
      <c r="M133" s="443">
        <f t="shared" si="50"/>
        <v>-34240.681391326776</v>
      </c>
      <c r="N133" s="125">
        <f t="shared" si="50"/>
        <v>6.1768470713575496E-2</v>
      </c>
    </row>
    <row r="134" spans="1:14" ht="12.6" thickBot="1" x14ac:dyDescent="0.3">
      <c r="A134" s="444" t="s">
        <v>26</v>
      </c>
      <c r="B134" s="445">
        <v>380.91800000000006</v>
      </c>
      <c r="C134" s="446">
        <v>411.88006855000003</v>
      </c>
      <c r="D134" s="447">
        <v>8.1282765713355465E-2</v>
      </c>
      <c r="K134" s="444" t="s">
        <v>491</v>
      </c>
      <c r="L134" s="445">
        <f t="shared" si="51"/>
        <v>380.91800000000006</v>
      </c>
      <c r="M134" s="446">
        <f t="shared" si="50"/>
        <v>411.88006855000003</v>
      </c>
      <c r="N134" s="447">
        <f t="shared" si="50"/>
        <v>8.1282765713355465E-2</v>
      </c>
    </row>
    <row r="135" spans="1:14" ht="12.6" thickBot="1" x14ac:dyDescent="0.3">
      <c r="A135" s="128" t="s">
        <v>3</v>
      </c>
      <c r="B135" s="440">
        <v>1747.424920065645</v>
      </c>
      <c r="C135" s="441">
        <v>1908.9578126440019</v>
      </c>
      <c r="D135" s="132">
        <v>9.2440533909913913E-2</v>
      </c>
      <c r="K135" s="128" t="s">
        <v>3</v>
      </c>
      <c r="L135" s="440">
        <f t="shared" si="51"/>
        <v>1747.424920065645</v>
      </c>
      <c r="M135" s="441">
        <f t="shared" si="50"/>
        <v>1908.9578126440019</v>
      </c>
      <c r="N135" s="132">
        <f t="shared" si="50"/>
        <v>9.2440533909913913E-2</v>
      </c>
    </row>
    <row r="136" spans="1:14" x14ac:dyDescent="0.25">
      <c r="A136" s="123" t="s">
        <v>27</v>
      </c>
      <c r="B136" s="442">
        <v>-560.95099999999991</v>
      </c>
      <c r="C136" s="443">
        <v>-551.01866895000012</v>
      </c>
      <c r="D136" s="118">
        <v>-1.7706236462720959E-2</v>
      </c>
      <c r="K136" s="123" t="s">
        <v>492</v>
      </c>
      <c r="L136" s="442">
        <f t="shared" si="51"/>
        <v>-560.95099999999991</v>
      </c>
      <c r="M136" s="443">
        <f t="shared" si="50"/>
        <v>-551.01866895000012</v>
      </c>
      <c r="N136" s="118">
        <f t="shared" si="50"/>
        <v>-1.7706236462720959E-2</v>
      </c>
    </row>
    <row r="137" spans="1:14" ht="12.6" thickBot="1" x14ac:dyDescent="0.3">
      <c r="A137" s="444" t="s">
        <v>28</v>
      </c>
      <c r="B137" s="445">
        <v>-80.929999999999993</v>
      </c>
      <c r="C137" s="446">
        <v>-32.018999999999998</v>
      </c>
      <c r="D137" s="447">
        <v>-0.60436179414308655</v>
      </c>
      <c r="K137" s="444" t="s">
        <v>493</v>
      </c>
      <c r="L137" s="445">
        <f t="shared" si="51"/>
        <v>-80.929999999999993</v>
      </c>
      <c r="M137" s="446">
        <f t="shared" si="50"/>
        <v>-32.018999999999998</v>
      </c>
      <c r="N137" s="447">
        <f t="shared" si="50"/>
        <v>-0.60436179414308655</v>
      </c>
    </row>
    <row r="138" spans="1:14" ht="12.6" thickBot="1" x14ac:dyDescent="0.3">
      <c r="A138" s="128" t="s">
        <v>4</v>
      </c>
      <c r="B138" s="440">
        <v>1105.5439200656451</v>
      </c>
      <c r="C138" s="441">
        <v>1325.9201436940018</v>
      </c>
      <c r="D138" s="132">
        <v>0.19933737559270481</v>
      </c>
      <c r="K138" s="128" t="s">
        <v>4</v>
      </c>
      <c r="L138" s="440">
        <f t="shared" si="51"/>
        <v>1105.5439200656451</v>
      </c>
      <c r="M138" s="441">
        <f t="shared" si="50"/>
        <v>1325.9201436940018</v>
      </c>
      <c r="N138" s="132">
        <f t="shared" si="50"/>
        <v>0.19933737559270481</v>
      </c>
    </row>
    <row r="139" spans="1:14" x14ac:dyDescent="0.25">
      <c r="A139" s="123" t="s">
        <v>29</v>
      </c>
      <c r="B139" s="442">
        <v>327.80144702130667</v>
      </c>
      <c r="C139" s="443">
        <v>35.640563970000017</v>
      </c>
      <c r="D139" s="125">
        <v>-0.89127392726950527</v>
      </c>
      <c r="K139" s="123" t="s">
        <v>494</v>
      </c>
      <c r="L139" s="442">
        <f t="shared" si="51"/>
        <v>327.80144702130667</v>
      </c>
      <c r="M139" s="443">
        <f t="shared" si="50"/>
        <v>35.640563970000017</v>
      </c>
      <c r="N139" s="125">
        <f t="shared" si="50"/>
        <v>-0.89127392726950527</v>
      </c>
    </row>
    <row r="140" spans="1:14" x14ac:dyDescent="0.25">
      <c r="A140" s="123" t="s">
        <v>30</v>
      </c>
      <c r="B140" s="442">
        <v>-360.15756865882418</v>
      </c>
      <c r="C140" s="443">
        <v>-185.54560315000001</v>
      </c>
      <c r="D140" s="125">
        <v>-0.48482103585676239</v>
      </c>
      <c r="K140" s="123" t="s">
        <v>495</v>
      </c>
      <c r="L140" s="442">
        <f t="shared" si="51"/>
        <v>-360.15756865882418</v>
      </c>
      <c r="M140" s="443">
        <f t="shared" si="50"/>
        <v>-185.54560315000001</v>
      </c>
      <c r="N140" s="125">
        <f t="shared" si="50"/>
        <v>-0.48482103585676239</v>
      </c>
    </row>
    <row r="141" spans="1:14" x14ac:dyDescent="0.25">
      <c r="A141" s="114" t="s">
        <v>31</v>
      </c>
      <c r="B141" s="448">
        <v>1073.1877984281275</v>
      </c>
      <c r="C141" s="449">
        <v>1176.0151045140017</v>
      </c>
      <c r="D141" s="118">
        <v>9.5814829647227429E-2</v>
      </c>
      <c r="K141" s="114" t="s">
        <v>496</v>
      </c>
      <c r="L141" s="448">
        <f t="shared" si="51"/>
        <v>1073.1877984281275</v>
      </c>
      <c r="M141" s="449">
        <f t="shared" si="50"/>
        <v>1176.0151045140017</v>
      </c>
      <c r="N141" s="118">
        <f t="shared" si="50"/>
        <v>9.5814829647227429E-2</v>
      </c>
    </row>
    <row r="142" spans="1:14" x14ac:dyDescent="0.25">
      <c r="A142" s="123" t="s">
        <v>32</v>
      </c>
      <c r="B142" s="442">
        <v>178.36853370554772</v>
      </c>
      <c r="C142" s="443">
        <v>278.77018125999984</v>
      </c>
      <c r="D142" s="125">
        <v>0.56288878687647914</v>
      </c>
      <c r="K142" s="123" t="s">
        <v>152</v>
      </c>
      <c r="L142" s="442">
        <f t="shared" si="51"/>
        <v>178.36853370554772</v>
      </c>
      <c r="M142" s="443">
        <f t="shared" si="50"/>
        <v>278.77018125999984</v>
      </c>
      <c r="N142" s="125">
        <f t="shared" si="50"/>
        <v>0.56288878687647914</v>
      </c>
    </row>
    <row r="143" spans="1:14" x14ac:dyDescent="0.25">
      <c r="A143" s="123" t="s">
        <v>33</v>
      </c>
      <c r="B143" s="442">
        <v>-483.60779464000001</v>
      </c>
      <c r="C143" s="443">
        <v>-659.14013525999985</v>
      </c>
      <c r="D143" s="125">
        <v>0.36296425029846136</v>
      </c>
      <c r="K143" s="123" t="s">
        <v>153</v>
      </c>
      <c r="L143" s="442">
        <f t="shared" si="51"/>
        <v>-483.60779464000001</v>
      </c>
      <c r="M143" s="443">
        <f t="shared" si="50"/>
        <v>-659.14013525999985</v>
      </c>
      <c r="N143" s="125">
        <f t="shared" si="50"/>
        <v>0.36296425029846136</v>
      </c>
    </row>
    <row r="144" spans="1:14" x14ac:dyDescent="0.25">
      <c r="A144" s="114" t="s">
        <v>34</v>
      </c>
      <c r="B144" s="448">
        <v>-305.23926093445232</v>
      </c>
      <c r="C144" s="449">
        <v>-380.36995400000001</v>
      </c>
      <c r="D144" s="118">
        <v>0.246137056011551</v>
      </c>
      <c r="K144" s="114" t="s">
        <v>154</v>
      </c>
      <c r="L144" s="448">
        <f t="shared" si="51"/>
        <v>-305.23926093445232</v>
      </c>
      <c r="M144" s="449">
        <f t="shared" si="50"/>
        <v>-380.36995400000001</v>
      </c>
      <c r="N144" s="118">
        <f t="shared" si="50"/>
        <v>0.246137056011551</v>
      </c>
    </row>
    <row r="145" spans="1:16" x14ac:dyDescent="0.25">
      <c r="A145" s="123" t="s">
        <v>35</v>
      </c>
      <c r="B145" s="442">
        <v>9.5834880926931003</v>
      </c>
      <c r="C145" s="443">
        <v>2.9575300000000007</v>
      </c>
      <c r="D145" s="125">
        <v>-0.69139315754407216</v>
      </c>
      <c r="K145" s="123" t="s">
        <v>155</v>
      </c>
      <c r="L145" s="442">
        <f t="shared" si="51"/>
        <v>9.5834880926931003</v>
      </c>
      <c r="M145" s="443">
        <f t="shared" si="50"/>
        <v>2.9575300000000007</v>
      </c>
      <c r="N145" s="125">
        <f t="shared" si="50"/>
        <v>-0.69139315754407216</v>
      </c>
    </row>
    <row r="146" spans="1:16" x14ac:dyDescent="0.25">
      <c r="A146" s="123" t="s">
        <v>36</v>
      </c>
      <c r="B146" s="442">
        <v>219.22000000000003</v>
      </c>
      <c r="C146" s="443">
        <v>422.43600000000004</v>
      </c>
      <c r="D146" s="125">
        <v>0.92699571207006648</v>
      </c>
      <c r="K146" s="123" t="s">
        <v>497</v>
      </c>
      <c r="L146" s="442">
        <f t="shared" si="51"/>
        <v>219.22000000000003</v>
      </c>
      <c r="M146" s="443">
        <f t="shared" si="50"/>
        <v>422.43600000000004</v>
      </c>
      <c r="N146" s="125">
        <f t="shared" si="50"/>
        <v>0.92699571207006648</v>
      </c>
    </row>
    <row r="147" spans="1:16" x14ac:dyDescent="0.25">
      <c r="A147" s="123" t="s">
        <v>37</v>
      </c>
      <c r="B147" s="442">
        <v>7.3450000000000006</v>
      </c>
      <c r="C147" s="443">
        <v>-97.179091</v>
      </c>
      <c r="D147" s="125" t="s">
        <v>75</v>
      </c>
      <c r="K147" s="123" t="s">
        <v>498</v>
      </c>
      <c r="L147" s="442">
        <f t="shared" si="51"/>
        <v>7.3450000000000006</v>
      </c>
      <c r="M147" s="443">
        <f t="shared" si="50"/>
        <v>-97.179091</v>
      </c>
      <c r="N147" s="125" t="str">
        <f t="shared" si="50"/>
        <v>n.a.</v>
      </c>
    </row>
    <row r="148" spans="1:16" x14ac:dyDescent="0.25">
      <c r="A148" s="114" t="s">
        <v>38</v>
      </c>
      <c r="B148" s="448">
        <v>-69.090772841759218</v>
      </c>
      <c r="C148" s="449">
        <v>-52.155514999999951</v>
      </c>
      <c r="D148" s="118">
        <v>-0.24511605740098785</v>
      </c>
      <c r="K148" s="114" t="s">
        <v>158</v>
      </c>
      <c r="L148" s="448">
        <f t="shared" si="51"/>
        <v>-69.090772841759218</v>
      </c>
      <c r="M148" s="449">
        <f t="shared" ref="M148:M154" si="52">+C148</f>
        <v>-52.155514999999951</v>
      </c>
      <c r="N148" s="118">
        <f t="shared" ref="N148:N154" si="53">+D148</f>
        <v>-0.24511605740098785</v>
      </c>
    </row>
    <row r="149" spans="1:16" ht="12.6" thickBot="1" x14ac:dyDescent="0.3">
      <c r="A149" s="444" t="s">
        <v>39</v>
      </c>
      <c r="B149" s="445">
        <v>4.5550000000000006</v>
      </c>
      <c r="C149" s="446">
        <v>3.37</v>
      </c>
      <c r="D149" s="447">
        <v>-0.26015367727771688</v>
      </c>
      <c r="K149" s="444" t="s">
        <v>499</v>
      </c>
      <c r="L149" s="445">
        <f t="shared" si="51"/>
        <v>4.5550000000000006</v>
      </c>
      <c r="M149" s="446">
        <f t="shared" si="52"/>
        <v>3.37</v>
      </c>
      <c r="N149" s="447">
        <f t="shared" si="53"/>
        <v>-0.26015367727771688</v>
      </c>
    </row>
    <row r="150" spans="1:16" ht="12.6" thickBot="1" x14ac:dyDescent="0.3">
      <c r="A150" s="128" t="s">
        <v>40</v>
      </c>
      <c r="B150" s="440">
        <v>1008.6520255863683</v>
      </c>
      <c r="C150" s="441">
        <v>1127.2295895140016</v>
      </c>
      <c r="D150" s="132">
        <v>0.11756042809580403</v>
      </c>
      <c r="K150" s="128" t="s">
        <v>500</v>
      </c>
      <c r="L150" s="440">
        <f t="shared" si="51"/>
        <v>1008.6520255863683</v>
      </c>
      <c r="M150" s="441">
        <f t="shared" si="52"/>
        <v>1127.2295895140016</v>
      </c>
      <c r="N150" s="132">
        <f t="shared" si="53"/>
        <v>0.11756042809580403</v>
      </c>
    </row>
    <row r="151" spans="1:16" x14ac:dyDescent="0.25">
      <c r="A151" s="123" t="s">
        <v>41</v>
      </c>
      <c r="B151" s="442">
        <v>-201.1997216675</v>
      </c>
      <c r="C151" s="443">
        <v>-199.08550313850003</v>
      </c>
      <c r="D151" s="125">
        <v>-1.0508058915180363E-2</v>
      </c>
      <c r="K151" s="123" t="s">
        <v>501</v>
      </c>
      <c r="L151" s="442">
        <f t="shared" si="51"/>
        <v>-201.1997216675</v>
      </c>
      <c r="M151" s="443">
        <f t="shared" si="52"/>
        <v>-199.08550313850003</v>
      </c>
      <c r="N151" s="125">
        <f t="shared" si="53"/>
        <v>-1.0508058915180363E-2</v>
      </c>
    </row>
    <row r="152" spans="1:16" x14ac:dyDescent="0.25">
      <c r="A152" s="123" t="s">
        <v>42</v>
      </c>
      <c r="B152" s="442">
        <v>65.332999999999998</v>
      </c>
      <c r="C152" s="443">
        <v>0</v>
      </c>
      <c r="D152" s="125" t="s">
        <v>75</v>
      </c>
      <c r="K152" s="123" t="s">
        <v>502</v>
      </c>
      <c r="L152" s="442">
        <f t="shared" si="51"/>
        <v>65.332999999999998</v>
      </c>
      <c r="M152" s="443">
        <f t="shared" si="52"/>
        <v>0</v>
      </c>
      <c r="N152" s="125" t="str">
        <f t="shared" si="53"/>
        <v>n.a.</v>
      </c>
    </row>
    <row r="153" spans="1:16" ht="12.6" thickBot="1" x14ac:dyDescent="0.3">
      <c r="A153" s="444" t="s">
        <v>43</v>
      </c>
      <c r="B153" s="756">
        <v>-204.55779999999996</v>
      </c>
      <c r="C153" s="757">
        <v>-148.02125475730261</v>
      </c>
      <c r="D153" s="758">
        <v>-0.27638420653085516</v>
      </c>
      <c r="K153" s="444" t="s">
        <v>10</v>
      </c>
      <c r="L153" s="756">
        <f t="shared" si="51"/>
        <v>-204.55779999999996</v>
      </c>
      <c r="M153" s="757">
        <f t="shared" si="52"/>
        <v>-148.02125475730261</v>
      </c>
      <c r="N153" s="758">
        <f t="shared" si="53"/>
        <v>-0.27638420653085516</v>
      </c>
    </row>
    <row r="154" spans="1:16" ht="12.6" thickBot="1" x14ac:dyDescent="0.3">
      <c r="A154" s="128" t="s">
        <v>44</v>
      </c>
      <c r="B154" s="753">
        <v>668.22750391886825</v>
      </c>
      <c r="C154" s="754">
        <v>780.12283161819903</v>
      </c>
      <c r="D154" s="755">
        <v>0.16745094603725907</v>
      </c>
      <c r="K154" s="128" t="s">
        <v>503</v>
      </c>
      <c r="L154" s="440">
        <f t="shared" si="51"/>
        <v>668.22750391886825</v>
      </c>
      <c r="M154" s="441">
        <f t="shared" si="52"/>
        <v>780.12283161819903</v>
      </c>
      <c r="N154" s="132">
        <f t="shared" si="53"/>
        <v>0.16745094603725907</v>
      </c>
    </row>
    <row r="155" spans="1:16" x14ac:dyDescent="0.25">
      <c r="A155" s="34" t="s">
        <v>45</v>
      </c>
      <c r="K155" s="34" t="s">
        <v>50</v>
      </c>
    </row>
    <row r="156" spans="1:16" ht="14.4" customHeight="1" x14ac:dyDescent="0.25"/>
    <row r="157" spans="1:16" ht="28.8" customHeight="1" x14ac:dyDescent="0.25">
      <c r="A157" s="616" t="s">
        <v>504</v>
      </c>
      <c r="B157" s="617" t="s">
        <v>130</v>
      </c>
      <c r="C157" s="617" t="s">
        <v>131</v>
      </c>
      <c r="D157" s="617" t="s">
        <v>128</v>
      </c>
      <c r="E157" s="617" t="s">
        <v>505</v>
      </c>
      <c r="F157" s="618" t="s">
        <v>111</v>
      </c>
      <c r="K157" s="682" t="s">
        <v>516</v>
      </c>
      <c r="L157" s="683" t="s">
        <v>118</v>
      </c>
      <c r="M157" s="683" t="s">
        <v>148</v>
      </c>
      <c r="N157" s="683" t="s">
        <v>119</v>
      </c>
      <c r="O157" s="683" t="s">
        <v>484</v>
      </c>
      <c r="P157" s="684" t="s">
        <v>111</v>
      </c>
    </row>
    <row r="158" spans="1:16" ht="12.6" customHeight="1" thickBot="1" x14ac:dyDescent="0.3">
      <c r="A158" s="619"/>
      <c r="B158" s="620">
        <v>0</v>
      </c>
      <c r="C158" s="620">
        <v>0</v>
      </c>
      <c r="D158" s="620">
        <v>0</v>
      </c>
      <c r="E158" s="620">
        <v>0</v>
      </c>
      <c r="F158" s="620">
        <v>0</v>
      </c>
      <c r="K158" s="685"/>
      <c r="L158" s="686">
        <v>0</v>
      </c>
      <c r="M158" s="686">
        <v>0</v>
      </c>
      <c r="N158" s="686">
        <v>0</v>
      </c>
      <c r="O158" s="686">
        <v>0</v>
      </c>
      <c r="P158" s="686">
        <v>0</v>
      </c>
    </row>
    <row r="159" spans="1:16" ht="12.6" customHeight="1" thickBot="1" x14ac:dyDescent="0.3">
      <c r="A159" s="666" t="s">
        <v>67</v>
      </c>
      <c r="B159" s="668"/>
      <c r="C159" s="668"/>
      <c r="D159" s="668"/>
      <c r="E159" s="621"/>
      <c r="F159" s="621"/>
      <c r="K159" s="687" t="s">
        <v>517</v>
      </c>
      <c r="L159" s="688"/>
      <c r="M159" s="688"/>
      <c r="N159" s="688"/>
      <c r="O159" s="688"/>
      <c r="P159" s="688"/>
    </row>
    <row r="160" spans="1:16" ht="12" customHeight="1" x14ac:dyDescent="0.25">
      <c r="A160" s="665" t="s">
        <v>506</v>
      </c>
      <c r="B160" s="667">
        <v>33356.995999999999</v>
      </c>
      <c r="C160" s="667">
        <v>186.75</v>
      </c>
      <c r="D160" s="667">
        <v>1928.066</v>
      </c>
      <c r="E160" s="41">
        <v>265.94700000000012</v>
      </c>
      <c r="F160" s="41">
        <v>35737.758999999998</v>
      </c>
      <c r="K160" s="665" t="s">
        <v>489</v>
      </c>
      <c r="L160" s="667">
        <f t="shared" ref="L160:L185" si="54">+B160</f>
        <v>33356.995999999999</v>
      </c>
      <c r="M160" s="667">
        <f t="shared" ref="M160:M185" si="55">+C160</f>
        <v>186.75</v>
      </c>
      <c r="N160" s="667">
        <f t="shared" ref="N160:N185" si="56">+D160</f>
        <v>1928.066</v>
      </c>
      <c r="O160" s="667">
        <f t="shared" ref="O160:O185" si="57">+E160</f>
        <v>265.94700000000012</v>
      </c>
      <c r="P160" s="667">
        <f t="shared" ref="P160:P185" si="58">+F160</f>
        <v>35737.758999999998</v>
      </c>
    </row>
    <row r="161" spans="1:16" ht="12" customHeight="1" x14ac:dyDescent="0.25">
      <c r="A161" s="15" t="s">
        <v>507</v>
      </c>
      <c r="B161" s="669">
        <v>129.691</v>
      </c>
      <c r="C161" s="669">
        <v>0.30599999999999999</v>
      </c>
      <c r="D161" s="669">
        <v>30.178999999999998</v>
      </c>
      <c r="E161" s="30">
        <v>3.7139999999999702</v>
      </c>
      <c r="F161" s="30">
        <v>163.89</v>
      </c>
      <c r="K161" s="15" t="s">
        <v>518</v>
      </c>
      <c r="L161" s="669">
        <f t="shared" si="54"/>
        <v>129.691</v>
      </c>
      <c r="M161" s="669">
        <f t="shared" si="55"/>
        <v>0.30599999999999999</v>
      </c>
      <c r="N161" s="669">
        <f t="shared" si="56"/>
        <v>30.178999999999998</v>
      </c>
      <c r="O161" s="669">
        <f t="shared" si="57"/>
        <v>3.7139999999999702</v>
      </c>
      <c r="P161" s="669">
        <f t="shared" si="58"/>
        <v>163.89</v>
      </c>
    </row>
    <row r="162" spans="1:16" ht="12" customHeight="1" x14ac:dyDescent="0.25">
      <c r="A162" s="15" t="s">
        <v>508</v>
      </c>
      <c r="B162" s="669">
        <v>170.37750773916906</v>
      </c>
      <c r="C162" s="669">
        <v>231.86741989453753</v>
      </c>
      <c r="D162" s="669">
        <v>0</v>
      </c>
      <c r="E162" s="30">
        <v>9.6351409162934374</v>
      </c>
      <c r="F162" s="30">
        <v>411.88006855000003</v>
      </c>
      <c r="K162" s="15" t="s">
        <v>519</v>
      </c>
      <c r="L162" s="669">
        <f t="shared" si="54"/>
        <v>170.37750773916906</v>
      </c>
      <c r="M162" s="669">
        <f t="shared" si="55"/>
        <v>231.86741989453753</v>
      </c>
      <c r="N162" s="669">
        <f t="shared" si="56"/>
        <v>0</v>
      </c>
      <c r="O162" s="669">
        <f t="shared" si="57"/>
        <v>9.6351409162934374</v>
      </c>
      <c r="P162" s="669">
        <f t="shared" si="58"/>
        <v>411.88006855000003</v>
      </c>
    </row>
    <row r="163" spans="1:16" ht="12" customHeight="1" x14ac:dyDescent="0.25">
      <c r="A163" s="670" t="s">
        <v>509</v>
      </c>
      <c r="B163" s="671">
        <v>33657.064507739167</v>
      </c>
      <c r="C163" s="671">
        <v>418.92341989453757</v>
      </c>
      <c r="D163" s="671">
        <v>1958.2450000000001</v>
      </c>
      <c r="E163" s="41">
        <v>279.29614091629628</v>
      </c>
      <c r="F163" s="41">
        <v>36313.52906855</v>
      </c>
      <c r="K163" s="670" t="s">
        <v>520</v>
      </c>
      <c r="L163" s="671">
        <f t="shared" si="54"/>
        <v>33657.064507739167</v>
      </c>
      <c r="M163" s="671">
        <f t="shared" si="55"/>
        <v>418.92341989453757</v>
      </c>
      <c r="N163" s="671">
        <f t="shared" si="56"/>
        <v>1958.2450000000001</v>
      </c>
      <c r="O163" s="671">
        <f t="shared" si="57"/>
        <v>279.29614091629628</v>
      </c>
      <c r="P163" s="671">
        <f t="shared" si="58"/>
        <v>36313.52906855</v>
      </c>
    </row>
    <row r="164" spans="1:16" ht="12" customHeight="1" x14ac:dyDescent="0.25">
      <c r="A164" s="15" t="s">
        <v>25</v>
      </c>
      <c r="B164" s="669">
        <v>-26160.071878219995</v>
      </c>
      <c r="C164" s="669">
        <v>-74.794963686000017</v>
      </c>
      <c r="D164" s="669">
        <v>-175.92541400000027</v>
      </c>
      <c r="E164" s="30">
        <v>-158.51500000000306</v>
      </c>
      <c r="F164" s="30">
        <v>-26569.307255905998</v>
      </c>
      <c r="K164" s="15" t="s">
        <v>490</v>
      </c>
      <c r="L164" s="669">
        <f t="shared" si="54"/>
        <v>-26160.071878219995</v>
      </c>
      <c r="M164" s="669">
        <f t="shared" si="55"/>
        <v>-74.794963686000017</v>
      </c>
      <c r="N164" s="669">
        <f t="shared" si="56"/>
        <v>-175.92541400000027</v>
      </c>
      <c r="O164" s="669">
        <f t="shared" si="57"/>
        <v>-158.51500000000306</v>
      </c>
      <c r="P164" s="669">
        <f t="shared" si="58"/>
        <v>-26569.307255905998</v>
      </c>
    </row>
    <row r="165" spans="1:16" ht="12.6" customHeight="1" thickBot="1" x14ac:dyDescent="0.3">
      <c r="A165" s="15" t="s">
        <v>510</v>
      </c>
      <c r="B165" s="669">
        <v>-6054.93</v>
      </c>
      <c r="C165" s="669">
        <v>-39.697000000000003</v>
      </c>
      <c r="D165" s="669">
        <v>-1675.104</v>
      </c>
      <c r="E165" s="306">
        <v>-65.532999999999447</v>
      </c>
      <c r="F165" s="306">
        <v>-7835.2640000000001</v>
      </c>
      <c r="K165" s="15" t="s">
        <v>521</v>
      </c>
      <c r="L165" s="669">
        <f t="shared" si="54"/>
        <v>-6054.93</v>
      </c>
      <c r="M165" s="669">
        <f t="shared" si="55"/>
        <v>-39.697000000000003</v>
      </c>
      <c r="N165" s="669">
        <f t="shared" si="56"/>
        <v>-1675.104</v>
      </c>
      <c r="O165" s="669">
        <f t="shared" si="57"/>
        <v>-65.532999999999447</v>
      </c>
      <c r="P165" s="669">
        <f t="shared" si="58"/>
        <v>-7835.2640000000001</v>
      </c>
    </row>
    <row r="166" spans="1:16" ht="12.6" customHeight="1" thickBot="1" x14ac:dyDescent="0.3">
      <c r="A166" s="665" t="s">
        <v>511</v>
      </c>
      <c r="B166" s="667">
        <v>1442.0626295191714</v>
      </c>
      <c r="C166" s="667">
        <v>304.43145620853755</v>
      </c>
      <c r="D166" s="667">
        <v>107.21558599999983</v>
      </c>
      <c r="E166" s="281">
        <v>55.248140916293096</v>
      </c>
      <c r="F166" s="281">
        <v>1908.9578126440019</v>
      </c>
      <c r="K166" s="665" t="s">
        <v>522</v>
      </c>
      <c r="L166" s="667">
        <f t="shared" si="54"/>
        <v>1442.0626295191714</v>
      </c>
      <c r="M166" s="667">
        <f t="shared" si="55"/>
        <v>304.43145620853755</v>
      </c>
      <c r="N166" s="667">
        <f t="shared" si="56"/>
        <v>107.21558599999983</v>
      </c>
      <c r="O166" s="667">
        <f t="shared" si="57"/>
        <v>55.248140916293096</v>
      </c>
      <c r="P166" s="667">
        <f t="shared" si="58"/>
        <v>1908.9578126440019</v>
      </c>
    </row>
    <row r="167" spans="1:16" ht="12" customHeight="1" x14ac:dyDescent="0.25">
      <c r="A167" s="675" t="s">
        <v>27</v>
      </c>
      <c r="B167" s="673">
        <v>-451.70866895000006</v>
      </c>
      <c r="C167" s="673">
        <v>-16.183</v>
      </c>
      <c r="D167" s="673">
        <v>-51.622999999999998</v>
      </c>
      <c r="E167" s="30">
        <v>-31.504000000000019</v>
      </c>
      <c r="F167" s="30">
        <v>-551.01866895000012</v>
      </c>
      <c r="K167" s="675" t="s">
        <v>492</v>
      </c>
      <c r="L167" s="673">
        <f t="shared" si="54"/>
        <v>-451.70866895000006</v>
      </c>
      <c r="M167" s="673">
        <f t="shared" si="55"/>
        <v>-16.183</v>
      </c>
      <c r="N167" s="673">
        <f t="shared" si="56"/>
        <v>-51.622999999999998</v>
      </c>
      <c r="O167" s="673">
        <f t="shared" si="57"/>
        <v>-31.504000000000019</v>
      </c>
      <c r="P167" s="673">
        <f t="shared" si="58"/>
        <v>-551.01866895000012</v>
      </c>
    </row>
    <row r="168" spans="1:16" ht="12.6" customHeight="1" thickBot="1" x14ac:dyDescent="0.3">
      <c r="A168" s="15" t="s">
        <v>28</v>
      </c>
      <c r="B168" s="669">
        <v>-30.312999999999999</v>
      </c>
      <c r="C168" s="669">
        <v>0.39800000000000002</v>
      </c>
      <c r="D168" s="669">
        <v>0.91100000000000003</v>
      </c>
      <c r="E168" s="306">
        <v>-3.0150000000000006</v>
      </c>
      <c r="F168" s="306">
        <v>-32.018999999999998</v>
      </c>
      <c r="K168" s="15" t="s">
        <v>493</v>
      </c>
      <c r="L168" s="669">
        <f t="shared" si="54"/>
        <v>-30.312999999999999</v>
      </c>
      <c r="M168" s="669">
        <f t="shared" si="55"/>
        <v>0.39800000000000002</v>
      </c>
      <c r="N168" s="669">
        <f t="shared" si="56"/>
        <v>0.91100000000000003</v>
      </c>
      <c r="O168" s="669">
        <f t="shared" si="57"/>
        <v>-3.0150000000000006</v>
      </c>
      <c r="P168" s="669">
        <f t="shared" si="58"/>
        <v>-32.018999999999998</v>
      </c>
    </row>
    <row r="169" spans="1:16" ht="12.6" customHeight="1" thickBot="1" x14ac:dyDescent="0.3">
      <c r="A169" s="665" t="s">
        <v>512</v>
      </c>
      <c r="B169" s="667">
        <v>960.04096056917126</v>
      </c>
      <c r="C169" s="667">
        <v>288.64645620853759</v>
      </c>
      <c r="D169" s="667">
        <v>56.503585999999835</v>
      </c>
      <c r="E169" s="281">
        <v>20.72914091629309</v>
      </c>
      <c r="F169" s="281">
        <v>1325.9201436940018</v>
      </c>
      <c r="K169" s="665" t="s">
        <v>523</v>
      </c>
      <c r="L169" s="667">
        <f t="shared" si="54"/>
        <v>960.04096056917126</v>
      </c>
      <c r="M169" s="667">
        <f t="shared" si="55"/>
        <v>288.64645620853759</v>
      </c>
      <c r="N169" s="667">
        <f t="shared" si="56"/>
        <v>56.503585999999835</v>
      </c>
      <c r="O169" s="667">
        <f t="shared" si="57"/>
        <v>20.72914091629309</v>
      </c>
      <c r="P169" s="667">
        <f t="shared" si="58"/>
        <v>1325.9201436940018</v>
      </c>
    </row>
    <row r="170" spans="1:16" ht="12" customHeight="1" x14ac:dyDescent="0.25">
      <c r="A170" s="675" t="s">
        <v>29</v>
      </c>
      <c r="B170" s="673">
        <v>9.6685639699999868</v>
      </c>
      <c r="C170" s="673">
        <v>189.60323090445701</v>
      </c>
      <c r="D170" s="673">
        <v>-0.188</v>
      </c>
      <c r="E170" s="30">
        <v>-163.44323090445698</v>
      </c>
      <c r="F170" s="30">
        <v>35.640563970000017</v>
      </c>
      <c r="K170" s="675" t="s">
        <v>494</v>
      </c>
      <c r="L170" s="673">
        <f t="shared" si="54"/>
        <v>9.6685639699999868</v>
      </c>
      <c r="M170" s="673">
        <f t="shared" si="55"/>
        <v>189.60323090445701</v>
      </c>
      <c r="N170" s="673">
        <f t="shared" si="56"/>
        <v>-0.188</v>
      </c>
      <c r="O170" s="673">
        <f t="shared" si="57"/>
        <v>-163.44323090445698</v>
      </c>
      <c r="P170" s="673">
        <f t="shared" si="58"/>
        <v>35.640563970000017</v>
      </c>
    </row>
    <row r="171" spans="1:16" ht="12.6" customHeight="1" thickBot="1" x14ac:dyDescent="0.3">
      <c r="A171" s="15" t="s">
        <v>30</v>
      </c>
      <c r="B171" s="669">
        <v>-28.560823730000003</v>
      </c>
      <c r="C171" s="669">
        <v>-3.5663470900000078</v>
      </c>
      <c r="D171" s="669">
        <v>0.66199999999999992</v>
      </c>
      <c r="E171" s="306">
        <v>-154.08043233000001</v>
      </c>
      <c r="F171" s="306">
        <v>-185.54560315000001</v>
      </c>
      <c r="K171" s="15" t="s">
        <v>495</v>
      </c>
      <c r="L171" s="669">
        <f t="shared" si="54"/>
        <v>-28.560823730000003</v>
      </c>
      <c r="M171" s="669">
        <f t="shared" si="55"/>
        <v>-3.5663470900000078</v>
      </c>
      <c r="N171" s="669">
        <f t="shared" si="56"/>
        <v>0.66199999999999992</v>
      </c>
      <c r="O171" s="669">
        <f t="shared" si="57"/>
        <v>-154.08043233000001</v>
      </c>
      <c r="P171" s="669">
        <f t="shared" si="58"/>
        <v>-185.54560315000001</v>
      </c>
    </row>
    <row r="172" spans="1:16" ht="12.6" customHeight="1" thickBot="1" x14ac:dyDescent="0.3">
      <c r="A172" s="665" t="s">
        <v>31</v>
      </c>
      <c r="B172" s="667">
        <v>941.14870080917126</v>
      </c>
      <c r="C172" s="667">
        <v>474.68334002299457</v>
      </c>
      <c r="D172" s="667">
        <v>56.977585999999832</v>
      </c>
      <c r="E172" s="281">
        <v>-296.7945223181639</v>
      </c>
      <c r="F172" s="281">
        <v>1176.0151045140017</v>
      </c>
      <c r="K172" s="665" t="s">
        <v>496</v>
      </c>
      <c r="L172" s="667">
        <f t="shared" si="54"/>
        <v>941.14870080917126</v>
      </c>
      <c r="M172" s="667">
        <f t="shared" si="55"/>
        <v>474.68334002299457</v>
      </c>
      <c r="N172" s="667">
        <f t="shared" si="56"/>
        <v>56.977585999999832</v>
      </c>
      <c r="O172" s="667">
        <f t="shared" si="57"/>
        <v>-296.7945223181639</v>
      </c>
      <c r="P172" s="667">
        <f t="shared" si="58"/>
        <v>1176.0151045140017</v>
      </c>
    </row>
    <row r="173" spans="1:16" ht="12" customHeight="1" x14ac:dyDescent="0.25">
      <c r="A173" s="679" t="s">
        <v>136</v>
      </c>
      <c r="B173" s="673">
        <v>200.292046</v>
      </c>
      <c r="C173" s="673">
        <v>17.164000000000001</v>
      </c>
      <c r="D173" s="673">
        <v>4.1210000000000013</v>
      </c>
      <c r="E173" s="30">
        <v>57.193135259999821</v>
      </c>
      <c r="F173" s="30">
        <v>278.77018125999984</v>
      </c>
      <c r="K173" s="689" t="s">
        <v>152</v>
      </c>
      <c r="L173" s="673">
        <f t="shared" si="54"/>
        <v>200.292046</v>
      </c>
      <c r="M173" s="673">
        <f t="shared" si="55"/>
        <v>17.164000000000001</v>
      </c>
      <c r="N173" s="673">
        <f t="shared" si="56"/>
        <v>4.1210000000000013</v>
      </c>
      <c r="O173" s="673">
        <f t="shared" si="57"/>
        <v>57.193135259999821</v>
      </c>
      <c r="P173" s="673">
        <f t="shared" si="58"/>
        <v>278.77018125999984</v>
      </c>
    </row>
    <row r="174" spans="1:16" ht="12" customHeight="1" x14ac:dyDescent="0.25">
      <c r="A174" s="680" t="s">
        <v>137</v>
      </c>
      <c r="B174" s="669">
        <v>-426.75099999999998</v>
      </c>
      <c r="C174" s="669">
        <v>-85.941999999999993</v>
      </c>
      <c r="D174" s="669">
        <v>-18.716999999999999</v>
      </c>
      <c r="E174" s="30">
        <v>-127.73013525999988</v>
      </c>
      <c r="F174" s="30">
        <v>-659.14013525999985</v>
      </c>
      <c r="K174" s="677" t="s">
        <v>153</v>
      </c>
      <c r="L174" s="669">
        <f t="shared" si="54"/>
        <v>-426.75099999999998</v>
      </c>
      <c r="M174" s="669">
        <f t="shared" si="55"/>
        <v>-85.941999999999993</v>
      </c>
      <c r="N174" s="669">
        <f t="shared" si="56"/>
        <v>-18.716999999999999</v>
      </c>
      <c r="O174" s="669">
        <f t="shared" si="57"/>
        <v>-127.73013525999988</v>
      </c>
      <c r="P174" s="669">
        <f t="shared" si="58"/>
        <v>-659.14013525999985</v>
      </c>
    </row>
    <row r="175" spans="1:16" ht="12" customHeight="1" x14ac:dyDescent="0.25">
      <c r="A175" s="681" t="s">
        <v>138</v>
      </c>
      <c r="B175" s="671">
        <v>-226.45895399999998</v>
      </c>
      <c r="C175" s="671">
        <v>-68.777999999999992</v>
      </c>
      <c r="D175" s="671">
        <v>-14.595999999999997</v>
      </c>
      <c r="E175" s="41">
        <v>-70.537000000000035</v>
      </c>
      <c r="F175" s="41">
        <v>-380.36995400000001</v>
      </c>
      <c r="K175" s="678" t="s">
        <v>154</v>
      </c>
      <c r="L175" s="671">
        <f t="shared" si="54"/>
        <v>-226.45895399999998</v>
      </c>
      <c r="M175" s="671">
        <f t="shared" si="55"/>
        <v>-68.777999999999992</v>
      </c>
      <c r="N175" s="671">
        <f t="shared" si="56"/>
        <v>-14.595999999999997</v>
      </c>
      <c r="O175" s="671">
        <f t="shared" si="57"/>
        <v>-70.537000000000035</v>
      </c>
      <c r="P175" s="671">
        <f t="shared" si="58"/>
        <v>-380.36995400000001</v>
      </c>
    </row>
    <row r="176" spans="1:16" ht="12" customHeight="1" x14ac:dyDescent="0.25">
      <c r="A176" s="677" t="s">
        <v>139</v>
      </c>
      <c r="B176" s="669">
        <v>3.3405300000000011</v>
      </c>
      <c r="C176" s="669">
        <v>-0.24099999999999999</v>
      </c>
      <c r="D176" s="669">
        <v>0.01</v>
      </c>
      <c r="E176" s="30">
        <v>-0.15200000000000014</v>
      </c>
      <c r="F176" s="30">
        <v>2.9575300000000007</v>
      </c>
      <c r="K176" s="676" t="s">
        <v>155</v>
      </c>
      <c r="L176" s="669">
        <f t="shared" si="54"/>
        <v>3.3405300000000011</v>
      </c>
      <c r="M176" s="669">
        <f t="shared" si="55"/>
        <v>-0.24099999999999999</v>
      </c>
      <c r="N176" s="669">
        <f t="shared" si="56"/>
        <v>0.01</v>
      </c>
      <c r="O176" s="669">
        <f t="shared" si="57"/>
        <v>-0.15200000000000014</v>
      </c>
      <c r="P176" s="669">
        <f t="shared" si="58"/>
        <v>2.9575300000000007</v>
      </c>
    </row>
    <row r="177" spans="1:16" ht="12" customHeight="1" x14ac:dyDescent="0.25">
      <c r="A177" s="677" t="s">
        <v>36</v>
      </c>
      <c r="B177" s="669">
        <v>-3.4180000000000001</v>
      </c>
      <c r="C177" s="669">
        <v>1.07</v>
      </c>
      <c r="D177" s="669">
        <v>0</v>
      </c>
      <c r="E177" s="30">
        <v>424.78400000000005</v>
      </c>
      <c r="F177" s="30">
        <v>422.43600000000004</v>
      </c>
      <c r="K177" s="676" t="s">
        <v>497</v>
      </c>
      <c r="L177" s="669">
        <f t="shared" si="54"/>
        <v>-3.4180000000000001</v>
      </c>
      <c r="M177" s="669">
        <f t="shared" si="55"/>
        <v>1.07</v>
      </c>
      <c r="N177" s="669">
        <f t="shared" si="56"/>
        <v>0</v>
      </c>
      <c r="O177" s="669">
        <f t="shared" si="57"/>
        <v>424.78400000000005</v>
      </c>
      <c r="P177" s="669">
        <f t="shared" si="58"/>
        <v>422.43600000000004</v>
      </c>
    </row>
    <row r="178" spans="1:16" ht="12" customHeight="1" x14ac:dyDescent="0.25">
      <c r="A178" s="677" t="s">
        <v>37</v>
      </c>
      <c r="B178" s="669">
        <v>-14.005091</v>
      </c>
      <c r="C178" s="669">
        <v>0.44700000000000001</v>
      </c>
      <c r="D178" s="669">
        <v>0</v>
      </c>
      <c r="E178" s="30">
        <v>-83.620999999999995</v>
      </c>
      <c r="F178" s="30">
        <v>-97.179091</v>
      </c>
      <c r="K178" s="676" t="s">
        <v>498</v>
      </c>
      <c r="L178" s="669">
        <f t="shared" si="54"/>
        <v>-14.005091</v>
      </c>
      <c r="M178" s="669">
        <f t="shared" si="55"/>
        <v>0.44700000000000001</v>
      </c>
      <c r="N178" s="669">
        <f t="shared" si="56"/>
        <v>0</v>
      </c>
      <c r="O178" s="669">
        <f t="shared" si="57"/>
        <v>-83.620999999999995</v>
      </c>
      <c r="P178" s="669">
        <f t="shared" si="58"/>
        <v>-97.179091</v>
      </c>
    </row>
    <row r="179" spans="1:16" ht="12" customHeight="1" x14ac:dyDescent="0.25">
      <c r="A179" s="678" t="s">
        <v>38</v>
      </c>
      <c r="B179" s="671">
        <v>-240.54151499999998</v>
      </c>
      <c r="C179" s="671">
        <v>-67.501999999999995</v>
      </c>
      <c r="D179" s="671">
        <v>-14.585999999999997</v>
      </c>
      <c r="E179" s="41">
        <v>270.47400000000005</v>
      </c>
      <c r="F179" s="41">
        <v>-52.155514999999951</v>
      </c>
      <c r="K179" s="678" t="s">
        <v>158</v>
      </c>
      <c r="L179" s="671">
        <f t="shared" si="54"/>
        <v>-240.54151499999998</v>
      </c>
      <c r="M179" s="671">
        <f t="shared" si="55"/>
        <v>-67.501999999999995</v>
      </c>
      <c r="N179" s="671">
        <f t="shared" si="56"/>
        <v>-14.585999999999997</v>
      </c>
      <c r="O179" s="671">
        <f t="shared" si="57"/>
        <v>270.47400000000005</v>
      </c>
      <c r="P179" s="671">
        <f t="shared" si="58"/>
        <v>-52.155514999999951</v>
      </c>
    </row>
    <row r="180" spans="1:16" ht="12.6" customHeight="1" thickBot="1" x14ac:dyDescent="0.3">
      <c r="A180" s="15" t="s">
        <v>513</v>
      </c>
      <c r="B180" s="669">
        <v>0</v>
      </c>
      <c r="C180" s="669">
        <v>3.355</v>
      </c>
      <c r="D180" s="669">
        <v>1.4999999999999999E-2</v>
      </c>
      <c r="E180" s="306">
        <v>0</v>
      </c>
      <c r="F180" s="306">
        <v>3.37</v>
      </c>
      <c r="K180" s="676" t="s">
        <v>524</v>
      </c>
      <c r="L180" s="669">
        <f t="shared" si="54"/>
        <v>0</v>
      </c>
      <c r="M180" s="669">
        <f t="shared" si="55"/>
        <v>3.355</v>
      </c>
      <c r="N180" s="669">
        <f t="shared" si="56"/>
        <v>1.4999999999999999E-2</v>
      </c>
      <c r="O180" s="669">
        <f t="shared" si="57"/>
        <v>0</v>
      </c>
      <c r="P180" s="669">
        <f t="shared" si="58"/>
        <v>3.37</v>
      </c>
    </row>
    <row r="181" spans="1:16" ht="12.6" customHeight="1" thickBot="1" x14ac:dyDescent="0.3">
      <c r="A181" s="665" t="s">
        <v>40</v>
      </c>
      <c r="B181" s="667">
        <v>700.60718580917126</v>
      </c>
      <c r="C181" s="667">
        <v>410.53634002299458</v>
      </c>
      <c r="D181" s="667">
        <v>42.406585999999834</v>
      </c>
      <c r="E181" s="281">
        <v>-26.320522318163967</v>
      </c>
      <c r="F181" s="281">
        <v>1127.2295895140016</v>
      </c>
      <c r="K181" s="665" t="s">
        <v>500</v>
      </c>
      <c r="L181" s="667">
        <f t="shared" si="54"/>
        <v>700.60718580917126</v>
      </c>
      <c r="M181" s="667">
        <f t="shared" si="55"/>
        <v>410.53634002299458</v>
      </c>
      <c r="N181" s="667">
        <f t="shared" si="56"/>
        <v>42.406585999999834</v>
      </c>
      <c r="O181" s="667">
        <f t="shared" si="57"/>
        <v>-26.320522318163967</v>
      </c>
      <c r="P181" s="667">
        <f t="shared" si="58"/>
        <v>1127.2295895140016</v>
      </c>
    </row>
    <row r="182" spans="1:16" ht="12.6" customHeight="1" x14ac:dyDescent="0.25">
      <c r="A182" s="675" t="s">
        <v>41</v>
      </c>
      <c r="B182" s="673">
        <v>-145.00159756000002</v>
      </c>
      <c r="C182" s="673">
        <v>-8.4223084999983655E-3</v>
      </c>
      <c r="D182" s="673">
        <v>-12.866146500000001</v>
      </c>
      <c r="E182" s="30">
        <v>-41.209336769999993</v>
      </c>
      <c r="F182" s="30">
        <v>-199.08550313850003</v>
      </c>
      <c r="K182" s="675" t="s">
        <v>501</v>
      </c>
      <c r="L182" s="673">
        <f t="shared" si="54"/>
        <v>-145.00159756000002</v>
      </c>
      <c r="M182" s="673">
        <f t="shared" si="55"/>
        <v>-8.4223084999983655E-3</v>
      </c>
      <c r="N182" s="673">
        <f t="shared" si="56"/>
        <v>-12.866146500000001</v>
      </c>
      <c r="O182" s="673">
        <f t="shared" si="57"/>
        <v>-41.209336769999993</v>
      </c>
      <c r="P182" s="673">
        <f t="shared" si="58"/>
        <v>-199.08550313850003</v>
      </c>
    </row>
    <row r="183" spans="1:16" ht="12" customHeight="1" x14ac:dyDescent="0.25">
      <c r="A183" s="678" t="s">
        <v>514</v>
      </c>
      <c r="B183" s="671">
        <v>555.60558824917121</v>
      </c>
      <c r="C183" s="671">
        <v>410.52791771449461</v>
      </c>
      <c r="D183" s="671">
        <v>29.540439499999835</v>
      </c>
      <c r="E183" s="41">
        <v>-67.529859088164017</v>
      </c>
      <c r="F183" s="41">
        <v>928.14408637550162</v>
      </c>
      <c r="K183" s="670" t="s">
        <v>525</v>
      </c>
      <c r="L183" s="671">
        <f t="shared" si="54"/>
        <v>555.60558824917121</v>
      </c>
      <c r="M183" s="671">
        <f t="shared" si="55"/>
        <v>410.52791771449461</v>
      </c>
      <c r="N183" s="671">
        <f t="shared" si="56"/>
        <v>29.540439499999835</v>
      </c>
      <c r="O183" s="671">
        <f t="shared" si="57"/>
        <v>-67.529859088164017</v>
      </c>
      <c r="P183" s="671">
        <f t="shared" si="58"/>
        <v>928.14408637550162</v>
      </c>
    </row>
    <row r="184" spans="1:16" ht="12.6" customHeight="1" thickBot="1" x14ac:dyDescent="0.3">
      <c r="A184" s="676" t="s">
        <v>64</v>
      </c>
      <c r="B184" s="669">
        <v>-121.71234867568727</v>
      </c>
      <c r="C184" s="669">
        <v>-24.986906081615345</v>
      </c>
      <c r="D184" s="669">
        <v>-1.88</v>
      </c>
      <c r="E184" s="306">
        <v>0.55799999999999272</v>
      </c>
      <c r="F184" s="306">
        <v>-148.02125475730261</v>
      </c>
      <c r="K184" s="15" t="s">
        <v>10</v>
      </c>
      <c r="L184" s="669">
        <f t="shared" si="54"/>
        <v>-121.71234867568727</v>
      </c>
      <c r="M184" s="669">
        <f t="shared" si="55"/>
        <v>-24.986906081615345</v>
      </c>
      <c r="N184" s="669">
        <f t="shared" si="56"/>
        <v>-1.88</v>
      </c>
      <c r="O184" s="669">
        <f t="shared" si="57"/>
        <v>0.55799999999999272</v>
      </c>
      <c r="P184" s="669">
        <f t="shared" si="58"/>
        <v>-148.02125475730261</v>
      </c>
    </row>
    <row r="185" spans="1:16" ht="12.6" customHeight="1" thickBot="1" x14ac:dyDescent="0.3">
      <c r="A185" s="674" t="s">
        <v>515</v>
      </c>
      <c r="B185" s="672">
        <v>433.89323957348392</v>
      </c>
      <c r="C185" s="672">
        <v>385.54101163287925</v>
      </c>
      <c r="D185" s="672">
        <v>27.660439499999836</v>
      </c>
      <c r="E185" s="281">
        <v>-66.97185908816391</v>
      </c>
      <c r="F185" s="281">
        <v>780.12283161819903</v>
      </c>
      <c r="K185" s="674" t="s">
        <v>526</v>
      </c>
      <c r="L185" s="672">
        <f t="shared" si="54"/>
        <v>433.89323957348392</v>
      </c>
      <c r="M185" s="672">
        <f t="shared" si="55"/>
        <v>385.54101163287925</v>
      </c>
      <c r="N185" s="672">
        <f t="shared" si="56"/>
        <v>27.660439499999836</v>
      </c>
      <c r="O185" s="672">
        <f t="shared" si="57"/>
        <v>-66.97185908816391</v>
      </c>
      <c r="P185" s="672">
        <f t="shared" si="58"/>
        <v>780.12283161819903</v>
      </c>
    </row>
    <row r="187" spans="1:16" ht="24" x14ac:dyDescent="0.25">
      <c r="A187" s="622" t="s">
        <v>527</v>
      </c>
      <c r="B187" s="623" t="s">
        <v>130</v>
      </c>
      <c r="C187" s="623" t="s">
        <v>131</v>
      </c>
      <c r="D187" s="623" t="s">
        <v>128</v>
      </c>
      <c r="E187" s="623" t="s">
        <v>528</v>
      </c>
      <c r="F187" s="618" t="s">
        <v>111</v>
      </c>
      <c r="K187" s="622" t="s">
        <v>531</v>
      </c>
      <c r="L187" s="623" t="s">
        <v>118</v>
      </c>
      <c r="M187" s="623" t="s">
        <v>148</v>
      </c>
      <c r="N187" s="623" t="s">
        <v>119</v>
      </c>
      <c r="O187" s="623" t="s">
        <v>532</v>
      </c>
      <c r="P187" s="618" t="s">
        <v>111</v>
      </c>
    </row>
    <row r="188" spans="1:16" ht="12.6" thickBot="1" x14ac:dyDescent="0.3">
      <c r="A188" s="253"/>
      <c r="B188" s="254">
        <v>0</v>
      </c>
      <c r="C188" s="254">
        <v>0</v>
      </c>
      <c r="D188" s="254">
        <v>0</v>
      </c>
      <c r="E188" s="254">
        <v>0</v>
      </c>
      <c r="F188" s="255">
        <v>0</v>
      </c>
      <c r="K188" s="253"/>
      <c r="L188" s="254">
        <v>0</v>
      </c>
      <c r="M188" s="254">
        <v>0</v>
      </c>
      <c r="N188" s="254">
        <v>0</v>
      </c>
      <c r="O188" s="254">
        <v>0</v>
      </c>
      <c r="P188" s="255">
        <v>0</v>
      </c>
    </row>
    <row r="189" spans="1:16" ht="12.6" thickBot="1" x14ac:dyDescent="0.3">
      <c r="A189" s="9" t="s">
        <v>67</v>
      </c>
      <c r="B189" s="624"/>
      <c r="C189" s="624"/>
      <c r="D189" s="624"/>
      <c r="E189" s="624"/>
      <c r="F189" s="270"/>
      <c r="K189" s="9" t="s">
        <v>68</v>
      </c>
      <c r="L189" s="624"/>
      <c r="M189" s="624"/>
      <c r="N189" s="624"/>
      <c r="O189" s="624"/>
      <c r="P189" s="270"/>
    </row>
    <row r="190" spans="1:16" ht="12.6" thickBot="1" x14ac:dyDescent="0.3">
      <c r="A190" s="252" t="s">
        <v>164</v>
      </c>
      <c r="B190" s="672">
        <v>9075.9050000000007</v>
      </c>
      <c r="C190" s="281">
        <v>3018.6019999999999</v>
      </c>
      <c r="D190" s="281">
        <v>1168.963</v>
      </c>
      <c r="E190" s="281">
        <v>-348.36700000000201</v>
      </c>
      <c r="F190" s="283">
        <v>12915.102999999999</v>
      </c>
      <c r="K190" s="252" t="s">
        <v>204</v>
      </c>
      <c r="L190" s="281">
        <f>+B190</f>
        <v>9075.9050000000007</v>
      </c>
      <c r="M190" s="281">
        <f t="shared" ref="M190:P205" si="59">+C190</f>
        <v>3018.6019999999999</v>
      </c>
      <c r="N190" s="281">
        <f t="shared" si="59"/>
        <v>1168.963</v>
      </c>
      <c r="O190" s="281">
        <f t="shared" si="59"/>
        <v>-348.36700000000201</v>
      </c>
      <c r="P190" s="283">
        <f t="shared" si="59"/>
        <v>12915.102999999999</v>
      </c>
    </row>
    <row r="191" spans="1:16" x14ac:dyDescent="0.25">
      <c r="A191" s="597" t="s">
        <v>165</v>
      </c>
      <c r="B191" s="673">
        <v>2942.4659999999999</v>
      </c>
      <c r="C191" s="30">
        <v>52.704999999999998</v>
      </c>
      <c r="D191" s="30">
        <v>251.19</v>
      </c>
      <c r="E191" s="30">
        <v>77.63799999999992</v>
      </c>
      <c r="F191" s="598">
        <v>3323.9989999999998</v>
      </c>
      <c r="K191" s="597" t="s">
        <v>205</v>
      </c>
      <c r="L191" s="30">
        <f t="shared" ref="L191:L233" si="60">+B191</f>
        <v>2942.4659999999999</v>
      </c>
      <c r="M191" s="30">
        <f t="shared" si="59"/>
        <v>52.704999999999998</v>
      </c>
      <c r="N191" s="30">
        <f t="shared" si="59"/>
        <v>251.19</v>
      </c>
      <c r="O191" s="30">
        <f t="shared" si="59"/>
        <v>77.63799999999992</v>
      </c>
      <c r="P191" s="598">
        <f t="shared" si="59"/>
        <v>3323.9989999999998</v>
      </c>
    </row>
    <row r="192" spans="1:16" ht="12" customHeight="1" x14ac:dyDescent="0.25">
      <c r="A192" s="597" t="s">
        <v>166</v>
      </c>
      <c r="B192" s="669">
        <v>1210.126</v>
      </c>
      <c r="C192" s="30">
        <v>86.212000000000003</v>
      </c>
      <c r="D192" s="30">
        <v>230.90799999999999</v>
      </c>
      <c r="E192" s="30">
        <v>313.03400000000011</v>
      </c>
      <c r="F192" s="598">
        <v>1840.28</v>
      </c>
      <c r="K192" s="597" t="s">
        <v>206</v>
      </c>
      <c r="L192" s="30">
        <f t="shared" si="60"/>
        <v>1210.126</v>
      </c>
      <c r="M192" s="30">
        <f t="shared" si="59"/>
        <v>86.212000000000003</v>
      </c>
      <c r="N192" s="30">
        <f t="shared" si="59"/>
        <v>230.90799999999999</v>
      </c>
      <c r="O192" s="30">
        <f t="shared" si="59"/>
        <v>313.03400000000011</v>
      </c>
      <c r="P192" s="598">
        <f t="shared" si="59"/>
        <v>1840.28</v>
      </c>
    </row>
    <row r="193" spans="1:16" ht="12" customHeight="1" x14ac:dyDescent="0.25">
      <c r="A193" s="597" t="s">
        <v>167</v>
      </c>
      <c r="B193" s="669">
        <v>1432.825</v>
      </c>
      <c r="C193" s="30">
        <v>4355.79</v>
      </c>
      <c r="D193" s="30">
        <v>0.123</v>
      </c>
      <c r="E193" s="30">
        <v>0.17200000000048021</v>
      </c>
      <c r="F193" s="598">
        <v>5788.91</v>
      </c>
      <c r="K193" s="597" t="s">
        <v>207</v>
      </c>
      <c r="L193" s="30">
        <f t="shared" si="60"/>
        <v>1432.825</v>
      </c>
      <c r="M193" s="30">
        <f t="shared" si="59"/>
        <v>4355.79</v>
      </c>
      <c r="N193" s="30">
        <f t="shared" si="59"/>
        <v>0.123</v>
      </c>
      <c r="O193" s="30">
        <f t="shared" si="59"/>
        <v>0.17200000000048021</v>
      </c>
      <c r="P193" s="598">
        <f t="shared" si="59"/>
        <v>5788.91</v>
      </c>
    </row>
    <row r="194" spans="1:16" ht="12" customHeight="1" x14ac:dyDescent="0.25">
      <c r="A194" s="597" t="s">
        <v>168</v>
      </c>
      <c r="B194" s="669">
        <v>2782.34</v>
      </c>
      <c r="C194" s="30">
        <v>-1527.2829999999999</v>
      </c>
      <c r="D194" s="30">
        <v>615.98400000000004</v>
      </c>
      <c r="E194" s="30">
        <v>-870.51200000000017</v>
      </c>
      <c r="F194" s="598">
        <v>1000.529</v>
      </c>
      <c r="K194" s="597" t="s">
        <v>208</v>
      </c>
      <c r="L194" s="30">
        <f t="shared" si="60"/>
        <v>2782.34</v>
      </c>
      <c r="M194" s="30">
        <f t="shared" si="59"/>
        <v>-1527.2829999999999</v>
      </c>
      <c r="N194" s="30">
        <f t="shared" si="59"/>
        <v>615.98400000000004</v>
      </c>
      <c r="O194" s="30">
        <f t="shared" si="59"/>
        <v>-870.51200000000017</v>
      </c>
      <c r="P194" s="598">
        <f t="shared" si="59"/>
        <v>1000.529</v>
      </c>
    </row>
    <row r="195" spans="1:16" ht="12" customHeight="1" x14ac:dyDescent="0.25">
      <c r="A195" s="597" t="s">
        <v>169</v>
      </c>
      <c r="B195" s="669">
        <v>25.695</v>
      </c>
      <c r="C195" s="30">
        <v>0</v>
      </c>
      <c r="D195" s="30">
        <v>0</v>
      </c>
      <c r="E195" s="30">
        <v>0</v>
      </c>
      <c r="F195" s="598">
        <v>25.695</v>
      </c>
      <c r="K195" s="597" t="s">
        <v>209</v>
      </c>
      <c r="L195" s="30">
        <f t="shared" si="60"/>
        <v>25.695</v>
      </c>
      <c r="M195" s="30">
        <f t="shared" si="59"/>
        <v>0</v>
      </c>
      <c r="N195" s="30">
        <f t="shared" si="59"/>
        <v>0</v>
      </c>
      <c r="O195" s="30">
        <f t="shared" si="59"/>
        <v>0</v>
      </c>
      <c r="P195" s="598">
        <f t="shared" si="59"/>
        <v>25.695</v>
      </c>
    </row>
    <row r="196" spans="1:16" ht="12" customHeight="1" x14ac:dyDescent="0.25">
      <c r="A196" s="597" t="s">
        <v>170</v>
      </c>
      <c r="B196" s="669">
        <v>23.652000000000001</v>
      </c>
      <c r="C196" s="30">
        <v>0</v>
      </c>
      <c r="D196" s="30">
        <v>0</v>
      </c>
      <c r="E196" s="30">
        <v>60.617000000000004</v>
      </c>
      <c r="F196" s="598">
        <v>84.269000000000005</v>
      </c>
      <c r="K196" s="597" t="s">
        <v>210</v>
      </c>
      <c r="L196" s="30">
        <f t="shared" si="60"/>
        <v>23.652000000000001</v>
      </c>
      <c r="M196" s="30">
        <f t="shared" si="59"/>
        <v>0</v>
      </c>
      <c r="N196" s="30">
        <f t="shared" si="59"/>
        <v>0</v>
      </c>
      <c r="O196" s="30">
        <f t="shared" si="59"/>
        <v>60.617000000000004</v>
      </c>
      <c r="P196" s="598">
        <f t="shared" si="59"/>
        <v>84.269000000000005</v>
      </c>
    </row>
    <row r="197" spans="1:16" ht="12.6" customHeight="1" thickBot="1" x14ac:dyDescent="0.3">
      <c r="A197" s="600" t="s">
        <v>171</v>
      </c>
      <c r="B197" s="704">
        <v>658.80100000000004</v>
      </c>
      <c r="C197" s="306">
        <v>51.177999999999997</v>
      </c>
      <c r="D197" s="306">
        <v>70.757999999999996</v>
      </c>
      <c r="E197" s="306">
        <v>70.683999999999969</v>
      </c>
      <c r="F197" s="602">
        <v>851.42100000000005</v>
      </c>
      <c r="K197" s="600" t="s">
        <v>211</v>
      </c>
      <c r="L197" s="306">
        <f t="shared" si="60"/>
        <v>658.80100000000004</v>
      </c>
      <c r="M197" s="306">
        <f t="shared" si="59"/>
        <v>51.177999999999997</v>
      </c>
      <c r="N197" s="306">
        <f t="shared" si="59"/>
        <v>70.757999999999996</v>
      </c>
      <c r="O197" s="306">
        <f t="shared" si="59"/>
        <v>70.683999999999969</v>
      </c>
      <c r="P197" s="602">
        <f t="shared" si="59"/>
        <v>851.42100000000005</v>
      </c>
    </row>
    <row r="198" spans="1:16" ht="12.6" thickBot="1" x14ac:dyDescent="0.3">
      <c r="A198" s="252" t="s">
        <v>172</v>
      </c>
      <c r="B198" s="281">
        <v>17790.066999999999</v>
      </c>
      <c r="C198" s="281">
        <v>1276.106</v>
      </c>
      <c r="D198" s="281">
        <v>446.78</v>
      </c>
      <c r="E198" s="281">
        <v>4070.2120000000032</v>
      </c>
      <c r="F198" s="283">
        <v>23583.165000000001</v>
      </c>
      <c r="K198" s="252" t="s">
        <v>212</v>
      </c>
      <c r="L198" s="281">
        <f t="shared" si="60"/>
        <v>17790.066999999999</v>
      </c>
      <c r="M198" s="281">
        <f t="shared" si="59"/>
        <v>1276.106</v>
      </c>
      <c r="N198" s="281">
        <f t="shared" si="59"/>
        <v>446.78</v>
      </c>
      <c r="O198" s="281">
        <f t="shared" si="59"/>
        <v>4070.2120000000032</v>
      </c>
      <c r="P198" s="283">
        <f t="shared" si="59"/>
        <v>23583.165000000001</v>
      </c>
    </row>
    <row r="199" spans="1:16" x14ac:dyDescent="0.25">
      <c r="A199" s="604" t="s">
        <v>173</v>
      </c>
      <c r="B199" s="30">
        <v>594.04</v>
      </c>
      <c r="C199" s="30">
        <v>1.2E-2</v>
      </c>
      <c r="D199" s="30">
        <v>0.41399999999999998</v>
      </c>
      <c r="E199" s="30">
        <v>195.53800000000012</v>
      </c>
      <c r="F199" s="598">
        <v>790.00400000000002</v>
      </c>
      <c r="K199" s="604" t="s">
        <v>213</v>
      </c>
      <c r="L199" s="30">
        <f t="shared" si="60"/>
        <v>594.04</v>
      </c>
      <c r="M199" s="30">
        <f t="shared" si="59"/>
        <v>1.2E-2</v>
      </c>
      <c r="N199" s="30">
        <f t="shared" si="59"/>
        <v>0.41399999999999998</v>
      </c>
      <c r="O199" s="30">
        <f t="shared" si="59"/>
        <v>195.53800000000012</v>
      </c>
      <c r="P199" s="598">
        <f t="shared" si="59"/>
        <v>790.00400000000002</v>
      </c>
    </row>
    <row r="200" spans="1:16" x14ac:dyDescent="0.25">
      <c r="A200" s="597" t="s">
        <v>174</v>
      </c>
      <c r="B200" s="30">
        <v>8886.5910000000003</v>
      </c>
      <c r="C200" s="30">
        <v>73.558999999999997</v>
      </c>
      <c r="D200" s="30">
        <v>406.649</v>
      </c>
      <c r="E200" s="30">
        <v>78.192000000000917</v>
      </c>
      <c r="F200" s="598">
        <v>9444.991</v>
      </c>
      <c r="K200" s="597" t="s">
        <v>214</v>
      </c>
      <c r="L200" s="30">
        <f t="shared" si="60"/>
        <v>8886.5910000000003</v>
      </c>
      <c r="M200" s="30">
        <f t="shared" si="59"/>
        <v>73.558999999999997</v>
      </c>
      <c r="N200" s="30">
        <f t="shared" si="59"/>
        <v>406.649</v>
      </c>
      <c r="O200" s="30">
        <f t="shared" si="59"/>
        <v>78.192000000000917</v>
      </c>
      <c r="P200" s="598">
        <f t="shared" si="59"/>
        <v>9444.991</v>
      </c>
    </row>
    <row r="201" spans="1:16" x14ac:dyDescent="0.25">
      <c r="A201" s="597" t="s">
        <v>175</v>
      </c>
      <c r="B201" s="30">
        <v>904.88800000000003</v>
      </c>
      <c r="C201" s="30">
        <v>451.05500000000001</v>
      </c>
      <c r="D201" s="30">
        <v>1.9910000000000001</v>
      </c>
      <c r="E201" s="30">
        <v>205.66399999999999</v>
      </c>
      <c r="F201" s="598">
        <v>1563.598</v>
      </c>
      <c r="K201" s="597" t="s">
        <v>215</v>
      </c>
      <c r="L201" s="30">
        <f t="shared" si="60"/>
        <v>904.88800000000003</v>
      </c>
      <c r="M201" s="30">
        <f t="shared" si="59"/>
        <v>451.05500000000001</v>
      </c>
      <c r="N201" s="30">
        <f t="shared" si="59"/>
        <v>1.9910000000000001</v>
      </c>
      <c r="O201" s="30">
        <f t="shared" si="59"/>
        <v>205.66399999999999</v>
      </c>
      <c r="P201" s="598">
        <f t="shared" si="59"/>
        <v>1563.598</v>
      </c>
    </row>
    <row r="202" spans="1:16" x14ac:dyDescent="0.25">
      <c r="A202" s="597" t="s">
        <v>176</v>
      </c>
      <c r="B202" s="30">
        <v>7.99</v>
      </c>
      <c r="C202" s="30">
        <v>0</v>
      </c>
      <c r="D202" s="30">
        <v>0</v>
      </c>
      <c r="E202" s="30">
        <v>520.05700000000002</v>
      </c>
      <c r="F202" s="598">
        <v>528.04700000000003</v>
      </c>
      <c r="K202" s="597" t="s">
        <v>210</v>
      </c>
      <c r="L202" s="30">
        <f t="shared" si="60"/>
        <v>7.99</v>
      </c>
      <c r="M202" s="30">
        <f t="shared" si="59"/>
        <v>0</v>
      </c>
      <c r="N202" s="30">
        <f t="shared" si="59"/>
        <v>0</v>
      </c>
      <c r="O202" s="30">
        <f t="shared" si="59"/>
        <v>520.05700000000002</v>
      </c>
      <c r="P202" s="598">
        <f t="shared" si="59"/>
        <v>528.04700000000003</v>
      </c>
    </row>
    <row r="203" spans="1:16" x14ac:dyDescent="0.25">
      <c r="A203" s="597" t="s">
        <v>177</v>
      </c>
      <c r="B203" s="30">
        <v>344.77199999999999</v>
      </c>
      <c r="C203" s="30">
        <v>0.96599999999999997</v>
      </c>
      <c r="D203" s="30">
        <v>3.7570000000000001</v>
      </c>
      <c r="E203" s="30">
        <v>5.8940000000000055</v>
      </c>
      <c r="F203" s="598">
        <v>355.38900000000001</v>
      </c>
      <c r="K203" s="597" t="s">
        <v>216</v>
      </c>
      <c r="L203" s="30">
        <f t="shared" si="60"/>
        <v>344.77199999999999</v>
      </c>
      <c r="M203" s="30">
        <f t="shared" si="59"/>
        <v>0.96599999999999997</v>
      </c>
      <c r="N203" s="30">
        <f t="shared" si="59"/>
        <v>3.7570000000000001</v>
      </c>
      <c r="O203" s="30">
        <f t="shared" si="59"/>
        <v>5.8940000000000055</v>
      </c>
      <c r="P203" s="598">
        <f t="shared" si="59"/>
        <v>355.38900000000001</v>
      </c>
    </row>
    <row r="204" spans="1:16" x14ac:dyDescent="0.25">
      <c r="A204" s="597" t="s">
        <v>178</v>
      </c>
      <c r="B204" s="30">
        <v>7050.491</v>
      </c>
      <c r="C204" s="30">
        <v>218.916</v>
      </c>
      <c r="D204" s="30">
        <v>33.969000000000001</v>
      </c>
      <c r="E204" s="30">
        <v>1383.9130000000005</v>
      </c>
      <c r="F204" s="598">
        <v>8687.2890000000007</v>
      </c>
      <c r="K204" s="597" t="s">
        <v>217</v>
      </c>
      <c r="L204" s="30">
        <f t="shared" si="60"/>
        <v>7050.491</v>
      </c>
      <c r="M204" s="30">
        <f t="shared" si="59"/>
        <v>218.916</v>
      </c>
      <c r="N204" s="30">
        <f t="shared" si="59"/>
        <v>33.969000000000001</v>
      </c>
      <c r="O204" s="30">
        <f t="shared" si="59"/>
        <v>1383.9130000000005</v>
      </c>
      <c r="P204" s="598">
        <f t="shared" si="59"/>
        <v>8687.2890000000007</v>
      </c>
    </row>
    <row r="205" spans="1:16" ht="12.6" thickBot="1" x14ac:dyDescent="0.3">
      <c r="A205" s="600" t="s">
        <v>529</v>
      </c>
      <c r="B205" s="306">
        <v>1.2949999999999999</v>
      </c>
      <c r="C205" s="306">
        <v>531.59799999999996</v>
      </c>
      <c r="D205" s="306">
        <v>0</v>
      </c>
      <c r="E205" s="306">
        <v>1680.9540000000002</v>
      </c>
      <c r="F205" s="602">
        <v>2213.8470000000002</v>
      </c>
      <c r="K205" s="600" t="s">
        <v>218</v>
      </c>
      <c r="L205" s="306">
        <f t="shared" si="60"/>
        <v>1.2949999999999999</v>
      </c>
      <c r="M205" s="306">
        <f t="shared" si="59"/>
        <v>531.59799999999996</v>
      </c>
      <c r="N205" s="306">
        <f t="shared" si="59"/>
        <v>0</v>
      </c>
      <c r="O205" s="306">
        <f t="shared" si="59"/>
        <v>1680.9540000000002</v>
      </c>
      <c r="P205" s="602">
        <f t="shared" si="59"/>
        <v>2213.8470000000002</v>
      </c>
    </row>
    <row r="206" spans="1:16" ht="12.6" thickBot="1" x14ac:dyDescent="0.3">
      <c r="A206" s="252" t="s">
        <v>180</v>
      </c>
      <c r="B206" s="281">
        <v>26865.972000000002</v>
      </c>
      <c r="C206" s="281">
        <v>4294.7079999999996</v>
      </c>
      <c r="D206" s="281">
        <v>1615.7429999999999</v>
      </c>
      <c r="E206" s="281">
        <v>3721.8449999999939</v>
      </c>
      <c r="F206" s="283">
        <v>36498.267999999996</v>
      </c>
      <c r="K206" s="252" t="s">
        <v>219</v>
      </c>
      <c r="L206" s="281">
        <f t="shared" si="60"/>
        <v>26865.972000000002</v>
      </c>
      <c r="M206" s="281">
        <f t="shared" ref="M206" si="61">+C206</f>
        <v>4294.7079999999996</v>
      </c>
      <c r="N206" s="281">
        <f t="shared" ref="N206" si="62">+D206</f>
        <v>1615.7429999999999</v>
      </c>
      <c r="O206" s="281">
        <f t="shared" ref="O206" si="63">+E206</f>
        <v>3721.8449999999939</v>
      </c>
      <c r="P206" s="283">
        <f t="shared" ref="P206" si="64">+F206</f>
        <v>36498.267999999996</v>
      </c>
    </row>
    <row r="207" spans="1:16" ht="6" customHeight="1" thickBot="1" x14ac:dyDescent="0.3">
      <c r="A207" s="625"/>
      <c r="B207" s="295"/>
      <c r="C207" s="295"/>
      <c r="D207" s="295"/>
      <c r="E207" s="295"/>
      <c r="F207" s="626"/>
      <c r="K207" s="625"/>
      <c r="L207" s="295"/>
      <c r="M207" s="295"/>
      <c r="N207" s="295"/>
      <c r="O207" s="295"/>
      <c r="P207" s="626"/>
    </row>
    <row r="208" spans="1:16" ht="12.6" thickBot="1" x14ac:dyDescent="0.3">
      <c r="A208" s="22" t="s">
        <v>181</v>
      </c>
      <c r="B208" s="281">
        <v>3311.6469999999999</v>
      </c>
      <c r="C208" s="281">
        <v>3106.3180000000002</v>
      </c>
      <c r="D208" s="281">
        <v>813.548</v>
      </c>
      <c r="E208" s="281">
        <v>-1600.942</v>
      </c>
      <c r="F208" s="283">
        <v>5630.5709999999999</v>
      </c>
      <c r="K208" s="22" t="s">
        <v>220</v>
      </c>
      <c r="L208" s="281">
        <f t="shared" si="60"/>
        <v>3311.6469999999999</v>
      </c>
      <c r="M208" s="281">
        <f t="shared" ref="M208:M233" si="65">+C208</f>
        <v>3106.3180000000002</v>
      </c>
      <c r="N208" s="281">
        <f t="shared" ref="N208:N233" si="66">+D208</f>
        <v>813.548</v>
      </c>
      <c r="O208" s="281">
        <f t="shared" ref="O208:O233" si="67">+E208</f>
        <v>-1600.942</v>
      </c>
      <c r="P208" s="283">
        <f t="shared" ref="P208:P233" si="68">+F208</f>
        <v>5630.5709999999999</v>
      </c>
    </row>
    <row r="209" spans="1:16" x14ac:dyDescent="0.25">
      <c r="A209" s="604" t="s">
        <v>182</v>
      </c>
      <c r="B209" s="30">
        <v>2826.636</v>
      </c>
      <c r="C209" s="30">
        <v>3043.4740000000002</v>
      </c>
      <c r="D209" s="30">
        <v>807.20299999999997</v>
      </c>
      <c r="E209" s="30">
        <v>-1668.9589999999998</v>
      </c>
      <c r="F209" s="598">
        <v>5008.3540000000003</v>
      </c>
      <c r="K209" s="604" t="s">
        <v>221</v>
      </c>
      <c r="L209" s="30">
        <f t="shared" si="60"/>
        <v>2826.636</v>
      </c>
      <c r="M209" s="30">
        <f t="shared" si="65"/>
        <v>3043.4740000000002</v>
      </c>
      <c r="N209" s="30">
        <f t="shared" si="66"/>
        <v>807.20299999999997</v>
      </c>
      <c r="O209" s="30">
        <f t="shared" si="67"/>
        <v>-1668.9589999999998</v>
      </c>
      <c r="P209" s="598">
        <f t="shared" si="68"/>
        <v>5008.3540000000003</v>
      </c>
    </row>
    <row r="210" spans="1:16" x14ac:dyDescent="0.25">
      <c r="A210" s="604" t="s">
        <v>183</v>
      </c>
      <c r="B210" s="30">
        <v>147.732</v>
      </c>
      <c r="C210" s="30">
        <v>116.92700000000001</v>
      </c>
      <c r="D210" s="30">
        <v>-0.28599999999999998</v>
      </c>
      <c r="E210" s="30">
        <v>56.692000000000007</v>
      </c>
      <c r="F210" s="598">
        <v>321.065</v>
      </c>
      <c r="K210" s="604" t="s">
        <v>222</v>
      </c>
      <c r="L210" s="30">
        <f t="shared" si="60"/>
        <v>147.732</v>
      </c>
      <c r="M210" s="30">
        <f t="shared" si="65"/>
        <v>116.92700000000001</v>
      </c>
      <c r="N210" s="30">
        <f t="shared" si="66"/>
        <v>-0.28599999999999998</v>
      </c>
      <c r="O210" s="30">
        <f t="shared" si="67"/>
        <v>56.692000000000007</v>
      </c>
      <c r="P210" s="598">
        <f t="shared" si="68"/>
        <v>321.065</v>
      </c>
    </row>
    <row r="211" spans="1:16" ht="12.6" thickBot="1" x14ac:dyDescent="0.3">
      <c r="A211" s="305" t="s">
        <v>43</v>
      </c>
      <c r="B211" s="306">
        <v>337.279</v>
      </c>
      <c r="C211" s="306">
        <v>-54.082999999999998</v>
      </c>
      <c r="D211" s="306">
        <v>6.6310000000000002</v>
      </c>
      <c r="E211" s="306">
        <v>11.324999999999989</v>
      </c>
      <c r="F211" s="602">
        <v>301.15199999999999</v>
      </c>
      <c r="K211" s="305" t="s">
        <v>223</v>
      </c>
      <c r="L211" s="306">
        <f t="shared" si="60"/>
        <v>337.279</v>
      </c>
      <c r="M211" s="306">
        <f t="shared" si="65"/>
        <v>-54.082999999999998</v>
      </c>
      <c r="N211" s="306">
        <f t="shared" si="66"/>
        <v>6.6310000000000002</v>
      </c>
      <c r="O211" s="306">
        <f t="shared" si="67"/>
        <v>11.324999999999989</v>
      </c>
      <c r="P211" s="602">
        <f t="shared" si="68"/>
        <v>301.15199999999999</v>
      </c>
    </row>
    <row r="212" spans="1:16" ht="12.6" thickBot="1" x14ac:dyDescent="0.3">
      <c r="A212" s="252" t="s">
        <v>184</v>
      </c>
      <c r="B212" s="281">
        <v>6602.2730000000001</v>
      </c>
      <c r="C212" s="281">
        <v>327.12700000000001</v>
      </c>
      <c r="D212" s="281">
        <v>341.755</v>
      </c>
      <c r="E212" s="281">
        <v>4007.0529999999999</v>
      </c>
      <c r="F212" s="283">
        <v>11278.208000000001</v>
      </c>
      <c r="K212" s="252" t="s">
        <v>224</v>
      </c>
      <c r="L212" s="281">
        <f t="shared" si="60"/>
        <v>6602.2730000000001</v>
      </c>
      <c r="M212" s="281">
        <f t="shared" si="65"/>
        <v>327.12700000000001</v>
      </c>
      <c r="N212" s="281">
        <f t="shared" si="66"/>
        <v>341.755</v>
      </c>
      <c r="O212" s="281">
        <f t="shared" si="67"/>
        <v>4007.0529999999999</v>
      </c>
      <c r="P212" s="283">
        <f t="shared" si="68"/>
        <v>11278.208000000001</v>
      </c>
    </row>
    <row r="213" spans="1:16" x14ac:dyDescent="0.25">
      <c r="A213" s="597" t="s">
        <v>185</v>
      </c>
      <c r="B213" s="30">
        <v>0</v>
      </c>
      <c r="C213" s="30">
        <v>0</v>
      </c>
      <c r="D213" s="30">
        <v>1.7749999999999999</v>
      </c>
      <c r="E213" s="30">
        <v>0</v>
      </c>
      <c r="F213" s="598">
        <v>1.7749999999999999</v>
      </c>
      <c r="K213" s="597" t="s">
        <v>225</v>
      </c>
      <c r="L213" s="30">
        <f t="shared" si="60"/>
        <v>0</v>
      </c>
      <c r="M213" s="30">
        <f t="shared" si="65"/>
        <v>0</v>
      </c>
      <c r="N213" s="30">
        <f t="shared" si="66"/>
        <v>1.7749999999999999</v>
      </c>
      <c r="O213" s="30">
        <f t="shared" si="67"/>
        <v>0</v>
      </c>
      <c r="P213" s="598">
        <f t="shared" si="68"/>
        <v>1.7749999999999999</v>
      </c>
    </row>
    <row r="214" spans="1:16" x14ac:dyDescent="0.25">
      <c r="A214" s="597" t="s">
        <v>186</v>
      </c>
      <c r="B214" s="30">
        <v>642.74699999999996</v>
      </c>
      <c r="C214" s="30">
        <v>165.691</v>
      </c>
      <c r="D214" s="30">
        <v>29.667999999999999</v>
      </c>
      <c r="E214" s="30">
        <v>1050.873</v>
      </c>
      <c r="F214" s="598">
        <v>1888.979</v>
      </c>
      <c r="K214" s="597" t="s">
        <v>226</v>
      </c>
      <c r="L214" s="30">
        <f t="shared" si="60"/>
        <v>642.74699999999996</v>
      </c>
      <c r="M214" s="30">
        <f t="shared" si="65"/>
        <v>165.691</v>
      </c>
      <c r="N214" s="30">
        <f t="shared" si="66"/>
        <v>29.667999999999999</v>
      </c>
      <c r="O214" s="30">
        <f t="shared" si="67"/>
        <v>1050.873</v>
      </c>
      <c r="P214" s="598">
        <f t="shared" si="68"/>
        <v>1888.979</v>
      </c>
    </row>
    <row r="215" spans="1:16" x14ac:dyDescent="0.25">
      <c r="A215" s="597" t="s">
        <v>187</v>
      </c>
      <c r="B215" s="30">
        <v>5178.63</v>
      </c>
      <c r="C215" s="30">
        <v>142.011</v>
      </c>
      <c r="D215" s="30">
        <v>163.40899999999999</v>
      </c>
      <c r="E215" s="30">
        <v>2817.436999999999</v>
      </c>
      <c r="F215" s="598">
        <v>8301.4869999999992</v>
      </c>
      <c r="K215" s="597" t="s">
        <v>227</v>
      </c>
      <c r="L215" s="30">
        <f t="shared" si="60"/>
        <v>5178.63</v>
      </c>
      <c r="M215" s="30">
        <f t="shared" si="65"/>
        <v>142.011</v>
      </c>
      <c r="N215" s="30">
        <f t="shared" si="66"/>
        <v>163.40899999999999</v>
      </c>
      <c r="O215" s="30">
        <f t="shared" si="67"/>
        <v>2817.436999999999</v>
      </c>
      <c r="P215" s="598">
        <f t="shared" si="68"/>
        <v>8301.4869999999992</v>
      </c>
    </row>
    <row r="216" spans="1:16" x14ac:dyDescent="0.25">
      <c r="A216" s="597" t="s">
        <v>188</v>
      </c>
      <c r="B216" s="30">
        <v>5156.6670000000004</v>
      </c>
      <c r="C216" s="30">
        <v>62.268999999999998</v>
      </c>
      <c r="D216" s="30">
        <v>163.40899999999999</v>
      </c>
      <c r="E216" s="30">
        <v>2648.098</v>
      </c>
      <c r="F216" s="598">
        <v>8030.4430000000002</v>
      </c>
      <c r="K216" s="597" t="s">
        <v>228</v>
      </c>
      <c r="L216" s="30">
        <f t="shared" si="60"/>
        <v>5156.6670000000004</v>
      </c>
      <c r="M216" s="30">
        <f t="shared" si="65"/>
        <v>62.268999999999998</v>
      </c>
      <c r="N216" s="30">
        <f t="shared" si="66"/>
        <v>163.40899999999999</v>
      </c>
      <c r="O216" s="30">
        <f t="shared" si="67"/>
        <v>2648.098</v>
      </c>
      <c r="P216" s="598">
        <f t="shared" si="68"/>
        <v>8030.4430000000002</v>
      </c>
    </row>
    <row r="217" spans="1:16" x14ac:dyDescent="0.25">
      <c r="A217" s="597" t="s">
        <v>189</v>
      </c>
      <c r="B217" s="30">
        <v>0</v>
      </c>
      <c r="C217" s="30">
        <v>15.555</v>
      </c>
      <c r="D217" s="30">
        <v>0</v>
      </c>
      <c r="E217" s="30">
        <v>160.09399999999999</v>
      </c>
      <c r="F217" s="598">
        <v>175.649</v>
      </c>
      <c r="K217" s="597" t="s">
        <v>229</v>
      </c>
      <c r="L217" s="30">
        <f t="shared" si="60"/>
        <v>0</v>
      </c>
      <c r="M217" s="30">
        <f t="shared" si="65"/>
        <v>15.555</v>
      </c>
      <c r="N217" s="30">
        <f t="shared" si="66"/>
        <v>0</v>
      </c>
      <c r="O217" s="30">
        <f t="shared" si="67"/>
        <v>160.09399999999999</v>
      </c>
      <c r="P217" s="598">
        <f t="shared" si="68"/>
        <v>175.649</v>
      </c>
    </row>
    <row r="218" spans="1:16" x14ac:dyDescent="0.25">
      <c r="A218" s="597" t="s">
        <v>190</v>
      </c>
      <c r="B218" s="30">
        <v>21.963000000000001</v>
      </c>
      <c r="C218" s="30">
        <v>64.186999999999998</v>
      </c>
      <c r="D218" s="30">
        <v>0</v>
      </c>
      <c r="E218" s="30">
        <v>9.2449999999999903</v>
      </c>
      <c r="F218" s="598">
        <v>95.394999999999996</v>
      </c>
      <c r="K218" s="597" t="s">
        <v>230</v>
      </c>
      <c r="L218" s="30">
        <f t="shared" si="60"/>
        <v>21.963000000000001</v>
      </c>
      <c r="M218" s="30">
        <f t="shared" si="65"/>
        <v>64.186999999999998</v>
      </c>
      <c r="N218" s="30">
        <f t="shared" si="66"/>
        <v>0</v>
      </c>
      <c r="O218" s="30">
        <f t="shared" si="67"/>
        <v>9.2449999999999903</v>
      </c>
      <c r="P218" s="598">
        <f t="shared" si="68"/>
        <v>95.394999999999996</v>
      </c>
    </row>
    <row r="219" spans="1:16" x14ac:dyDescent="0.25">
      <c r="A219" s="597" t="s">
        <v>191</v>
      </c>
      <c r="B219" s="30">
        <v>390.02199999999999</v>
      </c>
      <c r="C219" s="30">
        <v>11.45</v>
      </c>
      <c r="D219" s="30">
        <v>129.59899999999999</v>
      </c>
      <c r="E219" s="30">
        <v>12.091000000000122</v>
      </c>
      <c r="F219" s="598">
        <v>543.16200000000003</v>
      </c>
      <c r="K219" s="597" t="s">
        <v>231</v>
      </c>
      <c r="L219" s="30">
        <f t="shared" si="60"/>
        <v>390.02199999999999</v>
      </c>
      <c r="M219" s="30">
        <f t="shared" si="65"/>
        <v>11.45</v>
      </c>
      <c r="N219" s="30">
        <f t="shared" si="66"/>
        <v>129.59899999999999</v>
      </c>
      <c r="O219" s="30">
        <f t="shared" si="67"/>
        <v>12.091000000000122</v>
      </c>
      <c r="P219" s="598">
        <f t="shared" si="68"/>
        <v>543.16200000000003</v>
      </c>
    </row>
    <row r="220" spans="1:16" x14ac:dyDescent="0.25">
      <c r="A220" s="597" t="s">
        <v>170</v>
      </c>
      <c r="B220" s="30">
        <v>29.332000000000001</v>
      </c>
      <c r="C220" s="30">
        <v>1.0409999999999999</v>
      </c>
      <c r="D220" s="30">
        <v>0</v>
      </c>
      <c r="E220" s="30">
        <v>0</v>
      </c>
      <c r="F220" s="598">
        <v>30.373000000000001</v>
      </c>
      <c r="K220" s="597" t="s">
        <v>232</v>
      </c>
      <c r="L220" s="30">
        <f t="shared" si="60"/>
        <v>29.332000000000001</v>
      </c>
      <c r="M220" s="30">
        <f t="shared" si="65"/>
        <v>1.0409999999999999</v>
      </c>
      <c r="N220" s="30">
        <f t="shared" si="66"/>
        <v>0</v>
      </c>
      <c r="O220" s="30">
        <f t="shared" si="67"/>
        <v>0</v>
      </c>
      <c r="P220" s="598">
        <f t="shared" si="68"/>
        <v>30.373000000000001</v>
      </c>
    </row>
    <row r="221" spans="1:16" x14ac:dyDescent="0.25">
      <c r="A221" s="597" t="s">
        <v>192</v>
      </c>
      <c r="B221" s="30">
        <v>190.501</v>
      </c>
      <c r="C221" s="30">
        <v>0.98</v>
      </c>
      <c r="D221" s="30">
        <v>15.82</v>
      </c>
      <c r="E221" s="30">
        <v>124.69</v>
      </c>
      <c r="F221" s="598">
        <v>331.99099999999999</v>
      </c>
      <c r="K221" s="597" t="s">
        <v>233</v>
      </c>
      <c r="L221" s="30">
        <f t="shared" si="60"/>
        <v>190.501</v>
      </c>
      <c r="M221" s="30">
        <f t="shared" si="65"/>
        <v>0.98</v>
      </c>
      <c r="N221" s="30">
        <f t="shared" si="66"/>
        <v>15.82</v>
      </c>
      <c r="O221" s="30">
        <f t="shared" si="67"/>
        <v>124.69</v>
      </c>
      <c r="P221" s="598">
        <f t="shared" si="68"/>
        <v>331.99099999999999</v>
      </c>
    </row>
    <row r="222" spans="1:16" ht="12.6" thickBot="1" x14ac:dyDescent="0.3">
      <c r="A222" s="600" t="s">
        <v>193</v>
      </c>
      <c r="B222" s="306">
        <v>171.041</v>
      </c>
      <c r="C222" s="306">
        <v>5.9539999999999997</v>
      </c>
      <c r="D222" s="306">
        <v>1.484</v>
      </c>
      <c r="E222" s="306">
        <v>1.9619999999999891</v>
      </c>
      <c r="F222" s="602">
        <v>180.441</v>
      </c>
      <c r="K222" s="600" t="s">
        <v>234</v>
      </c>
      <c r="L222" s="306">
        <f t="shared" si="60"/>
        <v>171.041</v>
      </c>
      <c r="M222" s="306">
        <f t="shared" si="65"/>
        <v>5.9539999999999997</v>
      </c>
      <c r="N222" s="306">
        <f t="shared" si="66"/>
        <v>1.484</v>
      </c>
      <c r="O222" s="306">
        <f t="shared" si="67"/>
        <v>1.9619999999999891</v>
      </c>
      <c r="P222" s="602">
        <f t="shared" si="68"/>
        <v>180.441</v>
      </c>
    </row>
    <row r="223" spans="1:16" ht="12.6" thickBot="1" x14ac:dyDescent="0.3">
      <c r="A223" s="252" t="s">
        <v>194</v>
      </c>
      <c r="B223" s="281">
        <v>16952.047999999999</v>
      </c>
      <c r="C223" s="281">
        <v>861.26300000000003</v>
      </c>
      <c r="D223" s="281">
        <v>460.43900000000002</v>
      </c>
      <c r="E223" s="281">
        <v>1315.739000000005</v>
      </c>
      <c r="F223" s="283">
        <v>19589.489000000001</v>
      </c>
      <c r="K223" s="252" t="s">
        <v>235</v>
      </c>
      <c r="L223" s="281">
        <f t="shared" si="60"/>
        <v>16952.047999999999</v>
      </c>
      <c r="M223" s="281">
        <f t="shared" si="65"/>
        <v>861.26300000000003</v>
      </c>
      <c r="N223" s="281">
        <f t="shared" si="66"/>
        <v>460.43900000000002</v>
      </c>
      <c r="O223" s="281">
        <f t="shared" si="67"/>
        <v>1315.739000000005</v>
      </c>
      <c r="P223" s="283">
        <f t="shared" si="68"/>
        <v>19589.489000000001</v>
      </c>
    </row>
    <row r="224" spans="1:16" x14ac:dyDescent="0.25">
      <c r="A224" s="597" t="s">
        <v>530</v>
      </c>
      <c r="B224" s="30">
        <v>0</v>
      </c>
      <c r="C224" s="30">
        <v>497.86599999999999</v>
      </c>
      <c r="D224" s="30">
        <v>0</v>
      </c>
      <c r="E224" s="30">
        <v>1492.2670000000001</v>
      </c>
      <c r="F224" s="598">
        <v>1990.133</v>
      </c>
      <c r="K224" s="597" t="s">
        <v>236</v>
      </c>
      <c r="L224" s="30">
        <f t="shared" si="60"/>
        <v>0</v>
      </c>
      <c r="M224" s="30">
        <f t="shared" si="65"/>
        <v>497.86599999999999</v>
      </c>
      <c r="N224" s="30">
        <f t="shared" si="66"/>
        <v>0</v>
      </c>
      <c r="O224" s="30">
        <f t="shared" si="67"/>
        <v>1492.2670000000001</v>
      </c>
      <c r="P224" s="598">
        <f t="shared" si="68"/>
        <v>1990.133</v>
      </c>
    </row>
    <row r="225" spans="1:16" x14ac:dyDescent="0.25">
      <c r="A225" s="597" t="s">
        <v>196</v>
      </c>
      <c r="B225" s="30">
        <v>1063.499</v>
      </c>
      <c r="C225" s="30">
        <v>29.977</v>
      </c>
      <c r="D225" s="30">
        <v>7.8490000000000002</v>
      </c>
      <c r="E225" s="30">
        <v>17.904999999999973</v>
      </c>
      <c r="F225" s="598">
        <v>1119.23</v>
      </c>
      <c r="K225" s="597" t="s">
        <v>237</v>
      </c>
      <c r="L225" s="30">
        <f t="shared" si="60"/>
        <v>1063.499</v>
      </c>
      <c r="M225" s="30">
        <f t="shared" si="65"/>
        <v>29.977</v>
      </c>
      <c r="N225" s="30">
        <f t="shared" si="66"/>
        <v>7.8490000000000002</v>
      </c>
      <c r="O225" s="30">
        <f t="shared" si="67"/>
        <v>17.904999999999973</v>
      </c>
      <c r="P225" s="598">
        <f t="shared" si="68"/>
        <v>1119.23</v>
      </c>
    </row>
    <row r="226" spans="1:16" x14ac:dyDescent="0.25">
      <c r="A226" s="597" t="s">
        <v>197</v>
      </c>
      <c r="B226" s="30">
        <v>1579.7860000000001</v>
      </c>
      <c r="C226" s="30">
        <v>17.167999999999999</v>
      </c>
      <c r="D226" s="30">
        <v>81.909000000000006</v>
      </c>
      <c r="E226" s="30">
        <v>-103.96400000000017</v>
      </c>
      <c r="F226" s="598">
        <v>1574.8989999999999</v>
      </c>
      <c r="K226" s="597" t="s">
        <v>238</v>
      </c>
      <c r="L226" s="30">
        <f t="shared" si="60"/>
        <v>1579.7860000000001</v>
      </c>
      <c r="M226" s="30">
        <f t="shared" si="65"/>
        <v>17.167999999999999</v>
      </c>
      <c r="N226" s="30">
        <f t="shared" si="66"/>
        <v>81.909000000000006</v>
      </c>
      <c r="O226" s="30">
        <f t="shared" si="67"/>
        <v>-103.96400000000017</v>
      </c>
      <c r="P226" s="598">
        <f t="shared" si="68"/>
        <v>1574.8989999999999</v>
      </c>
    </row>
    <row r="227" spans="1:16" x14ac:dyDescent="0.25">
      <c r="A227" s="597" t="s">
        <v>198</v>
      </c>
      <c r="B227" s="30">
        <v>1016.4160000000001</v>
      </c>
      <c r="C227" s="30">
        <v>0.436</v>
      </c>
      <c r="D227" s="30">
        <v>81.522000000000006</v>
      </c>
      <c r="E227" s="30">
        <v>321.65599999999995</v>
      </c>
      <c r="F227" s="598">
        <v>1420.03</v>
      </c>
      <c r="K227" s="597" t="s">
        <v>228</v>
      </c>
      <c r="L227" s="30">
        <f t="shared" si="60"/>
        <v>1016.4160000000001</v>
      </c>
      <c r="M227" s="30">
        <f t="shared" si="65"/>
        <v>0.436</v>
      </c>
      <c r="N227" s="30">
        <f t="shared" si="66"/>
        <v>81.522000000000006</v>
      </c>
      <c r="O227" s="30">
        <f t="shared" si="67"/>
        <v>321.65599999999995</v>
      </c>
      <c r="P227" s="598">
        <f t="shared" si="68"/>
        <v>1420.03</v>
      </c>
    </row>
    <row r="228" spans="1:16" x14ac:dyDescent="0.25">
      <c r="A228" s="597" t="s">
        <v>189</v>
      </c>
      <c r="B228" s="30">
        <v>0</v>
      </c>
      <c r="C228" s="30">
        <v>16.641999999999999</v>
      </c>
      <c r="D228" s="30">
        <v>0</v>
      </c>
      <c r="E228" s="30">
        <v>13.172000000000001</v>
      </c>
      <c r="F228" s="598">
        <v>29.814</v>
      </c>
      <c r="K228" s="597" t="s">
        <v>229</v>
      </c>
      <c r="L228" s="30">
        <f t="shared" si="60"/>
        <v>0</v>
      </c>
      <c r="M228" s="30">
        <f t="shared" si="65"/>
        <v>16.641999999999999</v>
      </c>
      <c r="N228" s="30">
        <f t="shared" si="66"/>
        <v>0</v>
      </c>
      <c r="O228" s="30">
        <f t="shared" si="67"/>
        <v>13.172000000000001</v>
      </c>
      <c r="P228" s="598">
        <f t="shared" si="68"/>
        <v>29.814</v>
      </c>
    </row>
    <row r="229" spans="1:16" x14ac:dyDescent="0.25">
      <c r="A229" s="597" t="s">
        <v>199</v>
      </c>
      <c r="B229" s="30">
        <v>563.37</v>
      </c>
      <c r="C229" s="30">
        <v>0.09</v>
      </c>
      <c r="D229" s="30">
        <v>0.38700000000000001</v>
      </c>
      <c r="E229" s="30">
        <v>-438.79199999999997</v>
      </c>
      <c r="F229" s="598">
        <v>125.05500000000001</v>
      </c>
      <c r="K229" s="597" t="s">
        <v>230</v>
      </c>
      <c r="L229" s="30">
        <f t="shared" si="60"/>
        <v>563.37</v>
      </c>
      <c r="M229" s="30">
        <f t="shared" si="65"/>
        <v>0.09</v>
      </c>
      <c r="N229" s="30">
        <f t="shared" si="66"/>
        <v>0.38700000000000001</v>
      </c>
      <c r="O229" s="30">
        <f t="shared" si="67"/>
        <v>-438.79199999999997</v>
      </c>
      <c r="P229" s="598">
        <f t="shared" si="68"/>
        <v>125.05500000000001</v>
      </c>
    </row>
    <row r="230" spans="1:16" x14ac:dyDescent="0.25">
      <c r="A230" s="597" t="s">
        <v>200</v>
      </c>
      <c r="B230" s="30">
        <v>140.78100000000001</v>
      </c>
      <c r="C230" s="30">
        <v>1.145</v>
      </c>
      <c r="D230" s="30">
        <v>17.893000000000001</v>
      </c>
      <c r="E230" s="30">
        <v>0.74999999999997158</v>
      </c>
      <c r="F230" s="598">
        <v>160.56899999999999</v>
      </c>
      <c r="K230" s="597" t="s">
        <v>239</v>
      </c>
      <c r="L230" s="30">
        <f t="shared" si="60"/>
        <v>140.78100000000001</v>
      </c>
      <c r="M230" s="30">
        <f t="shared" si="65"/>
        <v>1.145</v>
      </c>
      <c r="N230" s="30">
        <f t="shared" si="66"/>
        <v>17.893000000000001</v>
      </c>
      <c r="O230" s="30">
        <f t="shared" si="67"/>
        <v>0.74999999999997158</v>
      </c>
      <c r="P230" s="598">
        <f t="shared" si="68"/>
        <v>160.56899999999999</v>
      </c>
    </row>
    <row r="231" spans="1:16" x14ac:dyDescent="0.25">
      <c r="A231" s="597" t="s">
        <v>176</v>
      </c>
      <c r="B231" s="30">
        <v>7.2380000000000004</v>
      </c>
      <c r="C231" s="30">
        <v>0</v>
      </c>
      <c r="D231" s="30">
        <v>0</v>
      </c>
      <c r="E231" s="30">
        <v>0.78099999999999969</v>
      </c>
      <c r="F231" s="598">
        <v>8.0190000000000001</v>
      </c>
      <c r="K231" s="597" t="s">
        <v>232</v>
      </c>
      <c r="L231" s="30">
        <f t="shared" si="60"/>
        <v>7.2380000000000004</v>
      </c>
      <c r="M231" s="30">
        <f t="shared" si="65"/>
        <v>0</v>
      </c>
      <c r="N231" s="30">
        <f t="shared" si="66"/>
        <v>0</v>
      </c>
      <c r="O231" s="30">
        <f t="shared" si="67"/>
        <v>0.78099999999999969</v>
      </c>
      <c r="P231" s="598">
        <f t="shared" si="68"/>
        <v>8.0190000000000001</v>
      </c>
    </row>
    <row r="232" spans="1:16" x14ac:dyDescent="0.25">
      <c r="A232" s="597" t="s">
        <v>201</v>
      </c>
      <c r="B232" s="30">
        <v>13558.038</v>
      </c>
      <c r="C232" s="30">
        <v>79.965000000000003</v>
      </c>
      <c r="D232" s="30">
        <v>253.00299999999999</v>
      </c>
      <c r="E232" s="30">
        <v>403.6359999999986</v>
      </c>
      <c r="F232" s="598">
        <v>14294.642</v>
      </c>
      <c r="K232" s="597" t="s">
        <v>240</v>
      </c>
      <c r="L232" s="30">
        <f t="shared" si="60"/>
        <v>13558.038</v>
      </c>
      <c r="M232" s="30">
        <f t="shared" si="65"/>
        <v>79.965000000000003</v>
      </c>
      <c r="N232" s="30">
        <f t="shared" si="66"/>
        <v>253.00299999999999</v>
      </c>
      <c r="O232" s="30">
        <f t="shared" si="67"/>
        <v>403.6359999999986</v>
      </c>
      <c r="P232" s="598">
        <f t="shared" si="68"/>
        <v>14294.642</v>
      </c>
    </row>
    <row r="233" spans="1:16" ht="12.6" thickBot="1" x14ac:dyDescent="0.3">
      <c r="A233" s="600" t="s">
        <v>202</v>
      </c>
      <c r="B233" s="306">
        <v>602.70600000000002</v>
      </c>
      <c r="C233" s="306">
        <v>235.142</v>
      </c>
      <c r="D233" s="306">
        <v>99.784999999999997</v>
      </c>
      <c r="E233" s="306">
        <v>-495.63599999999991</v>
      </c>
      <c r="F233" s="602">
        <v>441.99700000000001</v>
      </c>
      <c r="K233" s="600" t="s">
        <v>241</v>
      </c>
      <c r="L233" s="306">
        <f t="shared" si="60"/>
        <v>602.70600000000002</v>
      </c>
      <c r="M233" s="306">
        <f t="shared" si="65"/>
        <v>235.142</v>
      </c>
      <c r="N233" s="306">
        <f t="shared" si="66"/>
        <v>99.784999999999997</v>
      </c>
      <c r="O233" s="306">
        <f t="shared" si="67"/>
        <v>-495.63599999999991</v>
      </c>
      <c r="P233" s="602">
        <f t="shared" si="68"/>
        <v>441.99700000000001</v>
      </c>
    </row>
    <row r="234" spans="1:16" ht="1.2" customHeight="1" x14ac:dyDescent="0.25">
      <c r="A234" s="597"/>
      <c r="B234" s="30"/>
      <c r="C234" s="30"/>
      <c r="D234" s="30"/>
      <c r="E234" s="30"/>
      <c r="F234" s="598"/>
      <c r="K234" s="597"/>
      <c r="L234" s="30"/>
      <c r="M234" s="30"/>
      <c r="N234" s="30"/>
      <c r="O234" s="30"/>
      <c r="P234" s="598"/>
    </row>
    <row r="235" spans="1:16" ht="12.6" customHeight="1" thickBot="1" x14ac:dyDescent="0.3">
      <c r="A235" s="252" t="s">
        <v>203</v>
      </c>
      <c r="B235" s="594">
        <v>26865.968000000001</v>
      </c>
      <c r="C235" s="594">
        <v>4294.7080000000005</v>
      </c>
      <c r="D235" s="594">
        <v>1615.742</v>
      </c>
      <c r="E235" s="594">
        <v>3721.8499999999985</v>
      </c>
      <c r="F235" s="283">
        <v>36498.267999999996</v>
      </c>
      <c r="K235" s="252" t="s">
        <v>242</v>
      </c>
      <c r="L235" s="705">
        <f>+B235</f>
        <v>26865.968000000001</v>
      </c>
      <c r="M235" s="281">
        <f t="shared" ref="M235:P235" si="69">+C235</f>
        <v>4294.7080000000005</v>
      </c>
      <c r="N235" s="281">
        <f t="shared" si="69"/>
        <v>1615.742</v>
      </c>
      <c r="O235" s="281">
        <f t="shared" si="69"/>
        <v>3721.8499999999985</v>
      </c>
      <c r="P235" s="283">
        <f t="shared" si="69"/>
        <v>36498.267999999996</v>
      </c>
    </row>
  </sheetData>
  <mergeCells count="16">
    <mergeCell ref="B17:C17"/>
    <mergeCell ref="D17:E17"/>
    <mergeCell ref="L17:M17"/>
    <mergeCell ref="N17:O17"/>
    <mergeCell ref="L129:N129"/>
    <mergeCell ref="B129:D129"/>
    <mergeCell ref="C59:F59"/>
    <mergeCell ref="M27:P27"/>
    <mergeCell ref="M33:P33"/>
    <mergeCell ref="M39:P39"/>
    <mergeCell ref="M49:P49"/>
    <mergeCell ref="M59:P59"/>
    <mergeCell ref="C27:F27"/>
    <mergeCell ref="C33:F33"/>
    <mergeCell ref="C39:F39"/>
    <mergeCell ref="C49:F49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4294967295" verticalDpi="4294967295" r:id="rId1"/>
  <rowBreaks count="4" manualBreakCount="4">
    <brk id="48" max="5" man="1"/>
    <brk id="94" max="5" man="1"/>
    <brk id="103" max="5" man="1"/>
    <brk id="1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Informe</vt:lpstr>
      <vt:lpstr>Areas</vt:lpstr>
      <vt:lpstr>Anexos</vt:lpstr>
      <vt:lpstr>Anexos!Área_de_impresión</vt:lpstr>
      <vt:lpstr>Areas!Área_de_impresión</vt:lpstr>
      <vt:lpstr>Informe!Área_de_impresión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Aranda Martín</dc:creator>
  <cp:lastModifiedBy>Carmen Aranda Martín</cp:lastModifiedBy>
  <cp:lastPrinted>2023-07-27T06:36:50Z</cp:lastPrinted>
  <dcterms:created xsi:type="dcterms:W3CDTF">2023-07-25T07:38:57Z</dcterms:created>
  <dcterms:modified xsi:type="dcterms:W3CDTF">2024-02-29T14:31:22Z</dcterms:modified>
</cp:coreProperties>
</file>